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Analysis\CTCF_Davidson\Diffusion data\20221114_CTCF_data_for_ID_and_RB\Diffusion_assay_tension_analysis\"/>
    </mc:Choice>
  </mc:AlternateContent>
  <bookViews>
    <workbookView xWindow="105" yWindow="-27285" windowWidth="36285" windowHeight="26115"/>
  </bookViews>
  <sheets>
    <sheet name="CTCF_FL_data_log" sheetId="1" r:id="rId1"/>
    <sheet name="CTCF_FL_experiment_list" sheetId="2" r:id="rId2"/>
  </sheet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2" i="1" l="1"/>
  <c r="O4" i="1"/>
  <c r="P4" i="1"/>
  <c r="Q4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O28" i="1"/>
  <c r="P28" i="1"/>
  <c r="Q28" i="1"/>
  <c r="O29" i="1"/>
  <c r="P29" i="1"/>
  <c r="Q29" i="1"/>
  <c r="O30" i="1"/>
  <c r="P30" i="1"/>
  <c r="Q30" i="1"/>
  <c r="O31" i="1"/>
  <c r="P31" i="1"/>
  <c r="Q31" i="1"/>
  <c r="O32" i="1"/>
  <c r="P32" i="1"/>
  <c r="Q32" i="1"/>
  <c r="O33" i="1"/>
  <c r="P33" i="1"/>
  <c r="Q33" i="1"/>
  <c r="O34" i="1"/>
  <c r="P34" i="1"/>
  <c r="Q34" i="1"/>
  <c r="O35" i="1"/>
  <c r="P35" i="1"/>
  <c r="Q35" i="1"/>
  <c r="O36" i="1"/>
  <c r="P36" i="1"/>
  <c r="Q36" i="1"/>
  <c r="O37" i="1"/>
  <c r="P37" i="1"/>
  <c r="Q37" i="1"/>
  <c r="O38" i="1"/>
  <c r="P38" i="1"/>
  <c r="Q38" i="1"/>
  <c r="O39" i="1"/>
  <c r="P39" i="1"/>
  <c r="Q39" i="1"/>
  <c r="O40" i="1"/>
  <c r="P40" i="1"/>
  <c r="Q40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O46" i="1"/>
  <c r="P46" i="1"/>
  <c r="Q46" i="1"/>
  <c r="O47" i="1"/>
  <c r="P47" i="1"/>
  <c r="Q47" i="1"/>
  <c r="O48" i="1"/>
  <c r="P48" i="1"/>
  <c r="Q48" i="1"/>
  <c r="O49" i="1"/>
  <c r="P49" i="1"/>
  <c r="Q49" i="1"/>
  <c r="O50" i="1"/>
  <c r="P50" i="1"/>
  <c r="Q50" i="1"/>
  <c r="O51" i="1"/>
  <c r="P51" i="1"/>
  <c r="Q51" i="1"/>
  <c r="O52" i="1"/>
  <c r="P52" i="1"/>
  <c r="Q52" i="1"/>
  <c r="O53" i="1"/>
  <c r="P53" i="1"/>
  <c r="Q53" i="1"/>
  <c r="O54" i="1"/>
  <c r="P54" i="1"/>
  <c r="Q54" i="1"/>
  <c r="O55" i="1"/>
  <c r="P55" i="1"/>
  <c r="Q55" i="1"/>
  <c r="O56" i="1"/>
  <c r="P56" i="1"/>
  <c r="Q56" i="1"/>
  <c r="O57" i="1"/>
  <c r="P57" i="1"/>
  <c r="Q57" i="1"/>
  <c r="O58" i="1"/>
  <c r="P58" i="1"/>
  <c r="Q58" i="1"/>
  <c r="O59" i="1"/>
  <c r="P59" i="1"/>
  <c r="Q59" i="1"/>
  <c r="O60" i="1"/>
  <c r="P60" i="1"/>
  <c r="Q60" i="1"/>
  <c r="O61" i="1"/>
  <c r="P61" i="1"/>
  <c r="Q61" i="1"/>
  <c r="O62" i="1"/>
  <c r="P62" i="1"/>
  <c r="Q62" i="1"/>
  <c r="O63" i="1"/>
  <c r="P63" i="1"/>
  <c r="Q63" i="1"/>
  <c r="O64" i="1"/>
  <c r="P64" i="1"/>
  <c r="Q64" i="1"/>
  <c r="O65" i="1"/>
  <c r="P65" i="1"/>
  <c r="Q65" i="1"/>
  <c r="O66" i="1"/>
  <c r="P66" i="1"/>
  <c r="Q66" i="1"/>
  <c r="O67" i="1"/>
  <c r="P67" i="1"/>
  <c r="Q67" i="1"/>
  <c r="O68" i="1"/>
  <c r="P68" i="1"/>
  <c r="Q68" i="1"/>
  <c r="O69" i="1"/>
  <c r="P69" i="1"/>
  <c r="Q69" i="1"/>
  <c r="O70" i="1"/>
  <c r="P70" i="1"/>
  <c r="Q70" i="1"/>
  <c r="O71" i="1"/>
  <c r="P71" i="1"/>
  <c r="Q71" i="1"/>
  <c r="O72" i="1"/>
  <c r="P72" i="1"/>
  <c r="Q72" i="1"/>
  <c r="O73" i="1"/>
  <c r="P73" i="1"/>
  <c r="Q73" i="1"/>
  <c r="O74" i="1"/>
  <c r="P74" i="1"/>
  <c r="Q74" i="1"/>
  <c r="O75" i="1"/>
  <c r="P75" i="1"/>
  <c r="Q75" i="1"/>
  <c r="O76" i="1"/>
  <c r="P76" i="1"/>
  <c r="Q76" i="1"/>
  <c r="O77" i="1"/>
  <c r="P77" i="1"/>
  <c r="Q77" i="1"/>
  <c r="O78" i="1"/>
  <c r="P78" i="1"/>
  <c r="Q78" i="1"/>
  <c r="O79" i="1"/>
  <c r="P79" i="1"/>
  <c r="Q79" i="1"/>
  <c r="O80" i="1"/>
  <c r="P80" i="1"/>
  <c r="Q80" i="1"/>
  <c r="O81" i="1"/>
  <c r="P81" i="1"/>
  <c r="Q81" i="1"/>
  <c r="O82" i="1"/>
  <c r="P82" i="1"/>
  <c r="Q82" i="1"/>
  <c r="O83" i="1"/>
  <c r="P83" i="1"/>
  <c r="Q83" i="1"/>
  <c r="O84" i="1"/>
  <c r="P84" i="1"/>
  <c r="Q84" i="1"/>
  <c r="O85" i="1"/>
  <c r="P85" i="1"/>
  <c r="Q85" i="1"/>
  <c r="O86" i="1"/>
  <c r="P86" i="1"/>
  <c r="Q86" i="1"/>
  <c r="O87" i="1"/>
  <c r="P87" i="1"/>
  <c r="Q87" i="1"/>
  <c r="O88" i="1"/>
  <c r="P88" i="1"/>
  <c r="Q88" i="1"/>
  <c r="O89" i="1"/>
  <c r="P89" i="1"/>
  <c r="Q89" i="1"/>
  <c r="O90" i="1"/>
  <c r="P90" i="1"/>
  <c r="Q90" i="1"/>
  <c r="O91" i="1"/>
  <c r="P91" i="1"/>
  <c r="Q91" i="1"/>
  <c r="O92" i="1"/>
  <c r="P92" i="1"/>
  <c r="Q92" i="1"/>
  <c r="O93" i="1"/>
  <c r="P93" i="1"/>
  <c r="Q93" i="1"/>
  <c r="O94" i="1"/>
  <c r="P94" i="1"/>
  <c r="Q94" i="1"/>
  <c r="O95" i="1"/>
  <c r="P95" i="1"/>
  <c r="Q95" i="1"/>
  <c r="O96" i="1"/>
  <c r="P96" i="1"/>
  <c r="Q96" i="1"/>
  <c r="O97" i="1"/>
  <c r="P97" i="1"/>
  <c r="Q97" i="1"/>
  <c r="O98" i="1"/>
  <c r="P98" i="1"/>
  <c r="Q98" i="1"/>
  <c r="O99" i="1"/>
  <c r="P99" i="1"/>
  <c r="Q99" i="1"/>
  <c r="O100" i="1"/>
  <c r="P100" i="1"/>
  <c r="Q100" i="1"/>
  <c r="O101" i="1"/>
  <c r="P101" i="1"/>
  <c r="Q101" i="1"/>
  <c r="O102" i="1"/>
  <c r="P102" i="1"/>
  <c r="Q102" i="1"/>
  <c r="O103" i="1"/>
  <c r="P103" i="1"/>
  <c r="Q103" i="1"/>
  <c r="O104" i="1"/>
  <c r="P104" i="1"/>
  <c r="Q104" i="1"/>
  <c r="O105" i="1"/>
  <c r="P105" i="1"/>
  <c r="Q105" i="1"/>
  <c r="O106" i="1"/>
  <c r="P106" i="1"/>
  <c r="Q106" i="1"/>
  <c r="O107" i="1"/>
  <c r="P107" i="1"/>
  <c r="Q107" i="1"/>
  <c r="O108" i="1"/>
  <c r="P108" i="1"/>
  <c r="Q108" i="1"/>
  <c r="O109" i="1"/>
  <c r="P109" i="1"/>
  <c r="Q109" i="1"/>
  <c r="O110" i="1"/>
  <c r="P110" i="1"/>
  <c r="Q110" i="1"/>
  <c r="O111" i="1"/>
  <c r="P111" i="1"/>
  <c r="Q111" i="1"/>
  <c r="O112" i="1"/>
  <c r="P112" i="1"/>
  <c r="Q112" i="1"/>
  <c r="O113" i="1"/>
  <c r="P113" i="1"/>
  <c r="Q113" i="1"/>
  <c r="O114" i="1"/>
  <c r="P114" i="1"/>
  <c r="Q114" i="1"/>
  <c r="O115" i="1"/>
  <c r="P115" i="1"/>
  <c r="Q115" i="1"/>
  <c r="O116" i="1"/>
  <c r="P116" i="1"/>
  <c r="Q116" i="1"/>
  <c r="O117" i="1"/>
  <c r="P117" i="1"/>
  <c r="Q117" i="1"/>
  <c r="O118" i="1"/>
  <c r="P118" i="1"/>
  <c r="Q118" i="1"/>
  <c r="O119" i="1"/>
  <c r="P119" i="1"/>
  <c r="Q119" i="1"/>
  <c r="O120" i="1"/>
  <c r="P120" i="1"/>
  <c r="Q120" i="1"/>
  <c r="O121" i="1"/>
  <c r="P121" i="1"/>
  <c r="Q121" i="1"/>
  <c r="O122" i="1"/>
  <c r="P122" i="1"/>
  <c r="Q122" i="1"/>
  <c r="O123" i="1"/>
  <c r="P123" i="1"/>
  <c r="Q123" i="1"/>
  <c r="O124" i="1"/>
  <c r="P124" i="1"/>
  <c r="Q124" i="1"/>
  <c r="O125" i="1"/>
  <c r="P125" i="1"/>
  <c r="Q125" i="1"/>
  <c r="O126" i="1"/>
  <c r="P126" i="1"/>
  <c r="Q126" i="1"/>
  <c r="O127" i="1"/>
  <c r="P127" i="1"/>
  <c r="Q127" i="1"/>
  <c r="O128" i="1"/>
  <c r="P128" i="1"/>
  <c r="Q128" i="1"/>
  <c r="O129" i="1"/>
  <c r="P129" i="1"/>
  <c r="Q129" i="1"/>
  <c r="O130" i="1"/>
  <c r="P130" i="1"/>
  <c r="Q130" i="1"/>
  <c r="O131" i="1"/>
  <c r="P131" i="1"/>
  <c r="Q131" i="1"/>
  <c r="O132" i="1"/>
  <c r="P132" i="1"/>
  <c r="Q132" i="1"/>
  <c r="O133" i="1"/>
  <c r="P133" i="1"/>
  <c r="Q133" i="1"/>
  <c r="O134" i="1"/>
  <c r="P134" i="1"/>
  <c r="Q134" i="1"/>
  <c r="O135" i="1"/>
  <c r="P135" i="1"/>
  <c r="Q135" i="1"/>
  <c r="O136" i="1"/>
  <c r="P136" i="1"/>
  <c r="Q136" i="1"/>
  <c r="O137" i="1"/>
  <c r="P137" i="1"/>
  <c r="Q137" i="1"/>
  <c r="O138" i="1"/>
  <c r="P138" i="1"/>
  <c r="Q138" i="1"/>
  <c r="O139" i="1"/>
  <c r="P139" i="1"/>
  <c r="Q139" i="1"/>
  <c r="O140" i="1"/>
  <c r="P140" i="1"/>
  <c r="Q140" i="1"/>
  <c r="O141" i="1"/>
  <c r="P141" i="1"/>
  <c r="Q141" i="1"/>
  <c r="O142" i="1"/>
  <c r="P142" i="1"/>
  <c r="Q142" i="1"/>
  <c r="O143" i="1"/>
  <c r="P143" i="1"/>
  <c r="Q143" i="1"/>
  <c r="O144" i="1"/>
  <c r="P144" i="1"/>
  <c r="Q144" i="1"/>
  <c r="O145" i="1"/>
  <c r="P145" i="1"/>
  <c r="Q145" i="1"/>
  <c r="O146" i="1"/>
  <c r="P146" i="1"/>
  <c r="Q146" i="1"/>
  <c r="O147" i="1"/>
  <c r="P147" i="1"/>
  <c r="Q147" i="1"/>
  <c r="O148" i="1"/>
  <c r="P148" i="1"/>
  <c r="Q148" i="1"/>
  <c r="O149" i="1"/>
  <c r="P149" i="1"/>
  <c r="Q149" i="1"/>
  <c r="O150" i="1"/>
  <c r="P150" i="1"/>
  <c r="Q150" i="1"/>
  <c r="O151" i="1"/>
  <c r="P151" i="1"/>
  <c r="Q151" i="1"/>
  <c r="O152" i="1"/>
  <c r="P152" i="1"/>
  <c r="Q152" i="1"/>
  <c r="O153" i="1"/>
  <c r="P153" i="1"/>
  <c r="Q153" i="1"/>
  <c r="O154" i="1"/>
  <c r="P154" i="1"/>
  <c r="Q154" i="1"/>
  <c r="O155" i="1"/>
  <c r="P155" i="1"/>
  <c r="Q155" i="1"/>
  <c r="O156" i="1"/>
  <c r="P156" i="1"/>
  <c r="Q156" i="1"/>
  <c r="O157" i="1"/>
  <c r="P157" i="1"/>
  <c r="Q157" i="1"/>
  <c r="O158" i="1"/>
  <c r="P158" i="1"/>
  <c r="Q158" i="1"/>
  <c r="O159" i="1"/>
  <c r="P159" i="1"/>
  <c r="Q159" i="1"/>
  <c r="O160" i="1"/>
  <c r="P160" i="1"/>
  <c r="Q160" i="1"/>
  <c r="O161" i="1"/>
  <c r="P161" i="1"/>
  <c r="Q161" i="1"/>
  <c r="O162" i="1"/>
  <c r="P162" i="1"/>
  <c r="Q162" i="1"/>
  <c r="O163" i="1"/>
  <c r="P163" i="1"/>
  <c r="Q163" i="1"/>
  <c r="O164" i="1"/>
  <c r="P164" i="1"/>
  <c r="Q164" i="1"/>
  <c r="O165" i="1"/>
  <c r="P165" i="1"/>
  <c r="Q165" i="1"/>
  <c r="O166" i="1"/>
  <c r="P166" i="1"/>
  <c r="Q166" i="1"/>
  <c r="O167" i="1"/>
  <c r="P167" i="1"/>
  <c r="Q167" i="1"/>
  <c r="O168" i="1"/>
  <c r="P168" i="1"/>
  <c r="Q168" i="1"/>
  <c r="O169" i="1"/>
  <c r="P169" i="1"/>
  <c r="Q169" i="1"/>
  <c r="O170" i="1"/>
  <c r="P170" i="1"/>
  <c r="Q170" i="1"/>
  <c r="O171" i="1"/>
  <c r="P171" i="1"/>
  <c r="Q171" i="1"/>
  <c r="O172" i="1"/>
  <c r="P172" i="1"/>
  <c r="Q172" i="1"/>
  <c r="O173" i="1"/>
  <c r="P173" i="1"/>
  <c r="Q173" i="1"/>
  <c r="O174" i="1"/>
  <c r="P174" i="1"/>
  <c r="Q174" i="1"/>
  <c r="O175" i="1"/>
  <c r="P175" i="1"/>
  <c r="Q175" i="1"/>
  <c r="O176" i="1"/>
  <c r="P176" i="1"/>
  <c r="Q176" i="1"/>
  <c r="O177" i="1"/>
  <c r="P177" i="1"/>
  <c r="Q177" i="1"/>
  <c r="O178" i="1"/>
  <c r="P178" i="1"/>
  <c r="Q178" i="1"/>
  <c r="O179" i="1"/>
  <c r="P179" i="1"/>
  <c r="Q179" i="1"/>
  <c r="O180" i="1"/>
  <c r="P180" i="1"/>
  <c r="Q180" i="1"/>
  <c r="O181" i="1"/>
  <c r="P181" i="1"/>
  <c r="Q181" i="1"/>
  <c r="O182" i="1"/>
  <c r="P182" i="1"/>
  <c r="Q182" i="1"/>
  <c r="O183" i="1"/>
  <c r="P183" i="1"/>
  <c r="Q183" i="1"/>
  <c r="O184" i="1"/>
  <c r="P184" i="1"/>
  <c r="Q184" i="1"/>
  <c r="O185" i="1"/>
  <c r="P185" i="1"/>
  <c r="Q185" i="1"/>
  <c r="O186" i="1"/>
  <c r="P186" i="1"/>
  <c r="Q186" i="1"/>
  <c r="O187" i="1"/>
  <c r="P187" i="1"/>
  <c r="Q187" i="1"/>
  <c r="O188" i="1"/>
  <c r="P188" i="1"/>
  <c r="Q188" i="1"/>
  <c r="O189" i="1"/>
  <c r="P189" i="1"/>
  <c r="Q189" i="1"/>
  <c r="O190" i="1"/>
  <c r="P190" i="1"/>
  <c r="Q190" i="1"/>
  <c r="O191" i="1"/>
  <c r="P191" i="1"/>
  <c r="Q191" i="1"/>
  <c r="O192" i="1"/>
  <c r="P192" i="1"/>
  <c r="Q192" i="1"/>
  <c r="O193" i="1"/>
  <c r="P193" i="1"/>
  <c r="Q193" i="1"/>
  <c r="O194" i="1"/>
  <c r="P194" i="1"/>
  <c r="Q194" i="1"/>
  <c r="O195" i="1"/>
  <c r="P195" i="1"/>
  <c r="Q195" i="1"/>
  <c r="O196" i="1"/>
  <c r="P196" i="1"/>
  <c r="Q196" i="1"/>
  <c r="O197" i="1"/>
  <c r="P197" i="1"/>
  <c r="Q197" i="1"/>
  <c r="O198" i="1"/>
  <c r="P198" i="1"/>
  <c r="Q198" i="1"/>
  <c r="O199" i="1"/>
  <c r="P199" i="1"/>
  <c r="Q199" i="1"/>
  <c r="O200" i="1"/>
  <c r="P200" i="1"/>
  <c r="Q200" i="1"/>
  <c r="O201" i="1"/>
  <c r="P201" i="1"/>
  <c r="Q201" i="1"/>
  <c r="O202" i="1"/>
  <c r="P202" i="1"/>
  <c r="Q202" i="1"/>
  <c r="O203" i="1"/>
  <c r="P203" i="1"/>
  <c r="Q203" i="1"/>
  <c r="O204" i="1"/>
  <c r="P204" i="1"/>
  <c r="Q204" i="1"/>
  <c r="O205" i="1"/>
  <c r="P205" i="1"/>
  <c r="Q205" i="1"/>
  <c r="O206" i="1"/>
  <c r="P206" i="1"/>
  <c r="Q206" i="1"/>
  <c r="O207" i="1"/>
  <c r="P207" i="1"/>
  <c r="Q207" i="1"/>
  <c r="O208" i="1"/>
  <c r="P208" i="1"/>
  <c r="Q208" i="1"/>
  <c r="O209" i="1"/>
  <c r="P209" i="1"/>
  <c r="Q209" i="1"/>
  <c r="O210" i="1"/>
  <c r="P210" i="1"/>
  <c r="Q210" i="1"/>
  <c r="O211" i="1"/>
  <c r="P211" i="1"/>
  <c r="Q211" i="1"/>
  <c r="O212" i="1"/>
  <c r="P212" i="1"/>
  <c r="Q212" i="1"/>
  <c r="O213" i="1"/>
  <c r="P213" i="1"/>
  <c r="Q213" i="1"/>
  <c r="O214" i="1"/>
  <c r="P214" i="1"/>
  <c r="Q214" i="1"/>
  <c r="O215" i="1"/>
  <c r="P215" i="1"/>
  <c r="Q215" i="1"/>
  <c r="O216" i="1"/>
  <c r="P216" i="1"/>
  <c r="Q216" i="1"/>
  <c r="O217" i="1"/>
  <c r="P217" i="1"/>
  <c r="Q217" i="1"/>
  <c r="O218" i="1"/>
  <c r="P218" i="1"/>
  <c r="Q218" i="1"/>
  <c r="O219" i="1"/>
  <c r="P219" i="1"/>
  <c r="Q219" i="1"/>
  <c r="O220" i="1"/>
  <c r="P220" i="1"/>
  <c r="Q220" i="1"/>
  <c r="O221" i="1"/>
  <c r="P221" i="1"/>
  <c r="Q221" i="1"/>
  <c r="O222" i="1"/>
  <c r="P222" i="1"/>
  <c r="Q222" i="1"/>
  <c r="O223" i="1"/>
  <c r="P223" i="1"/>
  <c r="Q223" i="1"/>
  <c r="O224" i="1"/>
  <c r="P224" i="1"/>
  <c r="Q224" i="1"/>
  <c r="O225" i="1"/>
  <c r="P225" i="1"/>
  <c r="Q225" i="1"/>
  <c r="O226" i="1"/>
  <c r="P226" i="1"/>
  <c r="Q226" i="1"/>
  <c r="O227" i="1"/>
  <c r="P227" i="1"/>
  <c r="Q227" i="1"/>
  <c r="O228" i="1"/>
  <c r="P228" i="1"/>
  <c r="Q228" i="1"/>
  <c r="O229" i="1"/>
  <c r="P229" i="1"/>
  <c r="Q229" i="1"/>
  <c r="O230" i="1"/>
  <c r="P230" i="1"/>
  <c r="Q230" i="1"/>
  <c r="O231" i="1"/>
  <c r="P231" i="1"/>
  <c r="Q231" i="1"/>
  <c r="O232" i="1"/>
  <c r="P232" i="1"/>
  <c r="Q232" i="1"/>
  <c r="O233" i="1"/>
  <c r="P233" i="1"/>
  <c r="Q233" i="1"/>
  <c r="O234" i="1"/>
  <c r="P234" i="1"/>
  <c r="Q234" i="1"/>
  <c r="O235" i="1"/>
  <c r="P235" i="1"/>
  <c r="Q235" i="1"/>
  <c r="O236" i="1"/>
  <c r="P236" i="1"/>
  <c r="Q236" i="1"/>
  <c r="O237" i="1"/>
  <c r="P237" i="1"/>
  <c r="Q237" i="1"/>
  <c r="O238" i="1"/>
  <c r="P238" i="1"/>
  <c r="Q238" i="1"/>
  <c r="O239" i="1"/>
  <c r="P239" i="1"/>
  <c r="Q239" i="1"/>
  <c r="O240" i="1"/>
  <c r="P240" i="1"/>
  <c r="Q240" i="1"/>
  <c r="O241" i="1"/>
  <c r="P241" i="1"/>
  <c r="Q241" i="1"/>
  <c r="O242" i="1"/>
  <c r="P242" i="1"/>
  <c r="Q242" i="1"/>
  <c r="O243" i="1"/>
  <c r="P243" i="1"/>
  <c r="Q243" i="1"/>
  <c r="O244" i="1"/>
  <c r="P244" i="1"/>
  <c r="Q244" i="1"/>
  <c r="O245" i="1"/>
  <c r="P245" i="1"/>
  <c r="Q245" i="1"/>
  <c r="O246" i="1"/>
  <c r="P246" i="1"/>
  <c r="Q246" i="1"/>
  <c r="O247" i="1"/>
  <c r="P247" i="1"/>
  <c r="Q247" i="1"/>
  <c r="O248" i="1"/>
  <c r="P248" i="1"/>
  <c r="Q248" i="1"/>
  <c r="O249" i="1"/>
  <c r="P249" i="1"/>
  <c r="Q249" i="1"/>
  <c r="O250" i="1"/>
  <c r="P250" i="1"/>
  <c r="Q250" i="1"/>
  <c r="O251" i="1"/>
  <c r="P251" i="1"/>
  <c r="Q251" i="1"/>
  <c r="O252" i="1"/>
  <c r="P252" i="1"/>
  <c r="Q252" i="1"/>
  <c r="O253" i="1"/>
  <c r="P253" i="1"/>
  <c r="Q253" i="1"/>
  <c r="O254" i="1"/>
  <c r="P254" i="1"/>
  <c r="Q254" i="1"/>
  <c r="O255" i="1"/>
  <c r="P255" i="1"/>
  <c r="Q255" i="1"/>
  <c r="O256" i="1"/>
  <c r="P256" i="1"/>
  <c r="Q256" i="1"/>
  <c r="O257" i="1"/>
  <c r="P257" i="1"/>
  <c r="Q257" i="1"/>
  <c r="O258" i="1"/>
  <c r="P258" i="1"/>
  <c r="Q258" i="1"/>
  <c r="O259" i="1"/>
  <c r="P259" i="1"/>
  <c r="Q259" i="1"/>
  <c r="O260" i="1"/>
  <c r="P260" i="1"/>
  <c r="Q260" i="1"/>
  <c r="O261" i="1"/>
  <c r="P261" i="1"/>
  <c r="Q261" i="1"/>
  <c r="O262" i="1"/>
  <c r="P262" i="1"/>
  <c r="Q262" i="1"/>
  <c r="O263" i="1"/>
  <c r="P263" i="1"/>
  <c r="Q263" i="1"/>
  <c r="O264" i="1"/>
  <c r="P264" i="1"/>
  <c r="Q264" i="1"/>
  <c r="O265" i="1"/>
  <c r="P265" i="1"/>
  <c r="Q265" i="1"/>
  <c r="O266" i="1"/>
  <c r="P266" i="1"/>
  <c r="Q266" i="1"/>
  <c r="O267" i="1"/>
  <c r="P267" i="1"/>
  <c r="Q267" i="1"/>
  <c r="O268" i="1"/>
  <c r="P268" i="1"/>
  <c r="Q268" i="1"/>
  <c r="O269" i="1"/>
  <c r="P269" i="1"/>
  <c r="Q269" i="1"/>
  <c r="O270" i="1"/>
  <c r="P270" i="1"/>
  <c r="Q270" i="1"/>
  <c r="O271" i="1"/>
  <c r="P271" i="1"/>
  <c r="Q271" i="1"/>
  <c r="O272" i="1"/>
  <c r="P272" i="1"/>
  <c r="Q272" i="1"/>
  <c r="O273" i="1"/>
  <c r="P273" i="1"/>
  <c r="Q273" i="1"/>
  <c r="O274" i="1"/>
  <c r="P274" i="1"/>
  <c r="Q274" i="1"/>
  <c r="O275" i="1"/>
  <c r="P275" i="1"/>
  <c r="Q275" i="1"/>
  <c r="O276" i="1"/>
  <c r="P276" i="1"/>
  <c r="Q276" i="1"/>
  <c r="O277" i="1"/>
  <c r="P277" i="1"/>
  <c r="Q277" i="1"/>
  <c r="O278" i="1"/>
  <c r="P278" i="1"/>
  <c r="Q278" i="1"/>
  <c r="O279" i="1"/>
  <c r="P279" i="1"/>
  <c r="Q279" i="1"/>
  <c r="O280" i="1"/>
  <c r="P280" i="1"/>
  <c r="Q280" i="1"/>
  <c r="O281" i="1"/>
  <c r="P281" i="1"/>
  <c r="Q281" i="1"/>
  <c r="O282" i="1"/>
  <c r="P282" i="1"/>
  <c r="Q282" i="1"/>
  <c r="Q3" i="1"/>
  <c r="P3" i="1"/>
  <c r="O3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3" i="1"/>
  <c r="M11" i="2"/>
  <c r="M12" i="2"/>
  <c r="K9" i="1" l="1"/>
  <c r="J187" i="1" l="1"/>
  <c r="J180" i="1"/>
  <c r="J172" i="1"/>
  <c r="J4" i="1"/>
  <c r="L4" i="1" s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J14" i="1"/>
  <c r="J15" i="1"/>
  <c r="J16" i="1"/>
  <c r="J17" i="1"/>
  <c r="J18" i="1"/>
  <c r="J19" i="1"/>
  <c r="J20" i="1"/>
  <c r="J21" i="1"/>
  <c r="J22" i="1"/>
  <c r="J23" i="1"/>
  <c r="J24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8" i="1"/>
  <c r="L48" i="1" s="1"/>
  <c r="J49" i="1"/>
  <c r="L49" i="1" s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5" i="1"/>
  <c r="J96" i="1"/>
  <c r="J97" i="1"/>
  <c r="J98" i="1"/>
  <c r="J99" i="1"/>
  <c r="J100" i="1"/>
  <c r="J101" i="1"/>
  <c r="J102" i="1"/>
  <c r="J104" i="1"/>
  <c r="J105" i="1"/>
  <c r="J107" i="1"/>
  <c r="J108" i="1"/>
  <c r="J109" i="1"/>
  <c r="J110" i="1"/>
  <c r="J111" i="1"/>
  <c r="J112" i="1"/>
  <c r="J113" i="1"/>
  <c r="J114" i="1"/>
  <c r="J115" i="1"/>
  <c r="J116" i="1"/>
  <c r="J117" i="1"/>
  <c r="J119" i="1"/>
  <c r="J120" i="1"/>
  <c r="J121" i="1"/>
  <c r="J122" i="1"/>
  <c r="J123" i="1"/>
  <c r="J124" i="1"/>
  <c r="J125" i="1"/>
  <c r="J128" i="1"/>
  <c r="J129" i="1"/>
  <c r="J130" i="1"/>
  <c r="J131" i="1"/>
  <c r="J132" i="1"/>
  <c r="J133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3" i="1"/>
  <c r="J174" i="1"/>
  <c r="J175" i="1"/>
  <c r="J176" i="1"/>
  <c r="J177" i="1"/>
  <c r="J178" i="1"/>
  <c r="J179" i="1"/>
  <c r="J181" i="1"/>
  <c r="J182" i="1"/>
  <c r="J183" i="1"/>
  <c r="J184" i="1"/>
  <c r="J185" i="1"/>
  <c r="J186" i="1"/>
  <c r="J188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8" i="1"/>
  <c r="J269" i="1"/>
  <c r="J270" i="1"/>
  <c r="J271" i="1"/>
  <c r="J272" i="1"/>
  <c r="J274" i="1"/>
  <c r="J275" i="1"/>
  <c r="J276" i="1"/>
  <c r="J277" i="1"/>
  <c r="J278" i="1"/>
  <c r="J279" i="1"/>
  <c r="J280" i="1"/>
  <c r="J281" i="1"/>
  <c r="J282" i="1"/>
  <c r="J3" i="1"/>
  <c r="L3" i="1" s="1"/>
  <c r="J3" i="2" l="1"/>
  <c r="L3" i="2"/>
  <c r="J4" i="2"/>
  <c r="L4" i="2"/>
  <c r="J5" i="2"/>
  <c r="L5" i="2"/>
  <c r="J6" i="2"/>
  <c r="L6" i="2"/>
  <c r="J7" i="2"/>
  <c r="J8" i="2"/>
  <c r="L8" i="2"/>
  <c r="J9" i="2"/>
  <c r="L9" i="2"/>
  <c r="J10" i="2"/>
  <c r="L10" i="2"/>
</calcChain>
</file>

<file path=xl/sharedStrings.xml><?xml version="1.0" encoding="utf-8"?>
<sst xmlns="http://schemas.openxmlformats.org/spreadsheetml/2006/main" count="370" uniqueCount="339">
  <si>
    <t>CTCF</t>
  </si>
  <si>
    <t>construct</t>
  </si>
  <si>
    <t>Halo-tag position</t>
  </si>
  <si>
    <t>Cohesin</t>
  </si>
  <si>
    <t>DNA template</t>
  </si>
  <si>
    <t>CBS orientation</t>
  </si>
  <si>
    <t>Experiment ID</t>
  </si>
  <si>
    <t>chamber ID</t>
  </si>
  <si>
    <t>Total number molecules included N</t>
  </si>
  <si>
    <t># Cohesin blocked</t>
  </si>
  <si>
    <t>% Cohesin blocked</t>
  </si>
  <si>
    <t>% Cohesin going past</t>
  </si>
  <si>
    <t># DNA molecules with defined orientation</t>
  </si>
  <si>
    <t>% Cohesin blocked downstream of CBS</t>
  </si>
  <si>
    <t>DNA strands analyzed</t>
  </si>
  <si>
    <t>CTCF FL (mc92_ c136 (tetSA1) roadblock</t>
  </si>
  <si>
    <t>mc97</t>
  </si>
  <si>
    <t>20170713_TIRF_156</t>
  </si>
  <si>
    <t>156_1</t>
  </si>
  <si>
    <t>Full length</t>
  </si>
  <si>
    <t>mc92</t>
  </si>
  <si>
    <t>C-terminal</t>
  </si>
  <si>
    <t>tetSA1 (c136)</t>
  </si>
  <si>
    <t>fwd</t>
  </si>
  <si>
    <t>20170814_TIRF_162</t>
  </si>
  <si>
    <t>162_3</t>
  </si>
  <si>
    <t xml:space="preserve"> </t>
  </si>
  <si>
    <t>20171002_TIRF_176</t>
  </si>
  <si>
    <t>176_2</t>
  </si>
  <si>
    <t>mc7</t>
  </si>
  <si>
    <t>N-terminal</t>
  </si>
  <si>
    <t>20171011_TIRF_179</t>
  </si>
  <si>
    <t>179_1</t>
  </si>
  <si>
    <t>20191202_TIRF_250</t>
  </si>
  <si>
    <t>250_1</t>
  </si>
  <si>
    <t>mc115</t>
  </si>
  <si>
    <t>rev</t>
  </si>
  <si>
    <t>2017118_TIRF_187</t>
  </si>
  <si>
    <t>187_2</t>
  </si>
  <si>
    <t>20171211_TIRF_191</t>
  </si>
  <si>
    <t>191_1</t>
  </si>
  <si>
    <t>20180206_TIRF_251</t>
  </si>
  <si>
    <t>251_1</t>
  </si>
  <si>
    <t>162.3</t>
  </si>
  <si>
    <t>file ID</t>
  </si>
  <si>
    <t>blocked</t>
  </si>
  <si>
    <t>passed</t>
  </si>
  <si>
    <t>N-term</t>
  </si>
  <si>
    <t>C-term</t>
  </si>
  <si>
    <t>20170814_162_40_OFF_3.5_n_Montage5.tif</t>
  </si>
  <si>
    <t>20170814_162_40_OFF_3.5_n_Montage6.tif</t>
  </si>
  <si>
    <t>20170814_162_40_OFF_3.5_n_Montage10.tif</t>
  </si>
  <si>
    <t>20170814_162_40_OFF_3.5_n_Montage11.tif</t>
  </si>
  <si>
    <t>cohesin</t>
  </si>
  <si>
    <t>20170814_162_40_OFF_3.5_n_Montage32.tif</t>
  </si>
  <si>
    <t>20170814_162_40_OFF_3.6_n_Montage9.tif</t>
  </si>
  <si>
    <t>20170814_162_40_OFF_3.6_n_Montage13.tif</t>
  </si>
  <si>
    <t>20170814_162_40_OFF_3.6_n_Montage18.tif</t>
  </si>
  <si>
    <t>20170814_162_40_OFF_3.6_n_Montage22.tif</t>
  </si>
  <si>
    <t>20170814_162_40_OFF_3.6_n_Montage27.tif</t>
  </si>
  <si>
    <t>20170814_162_40_OFF_3.7_n_Montage3.tif</t>
  </si>
  <si>
    <t>20170814_162_40_OFF_3.7_n_Montage11.tif</t>
  </si>
  <si>
    <t>20170814_162_40_OFF_3.7_n_Montage13.tif</t>
  </si>
  <si>
    <t>20170814_162_40_OFF_3.7_n_Montage17.tif</t>
  </si>
  <si>
    <t>20170814_162_40_OFF_3.7_n_Montage20.tif</t>
  </si>
  <si>
    <t>20170814_162_40_OFF_3.7_n_Montage26.tif</t>
  </si>
  <si>
    <t>20170814_162_40_OFF_3.7_n_Montage27.tif</t>
  </si>
  <si>
    <t>20170814_162_40_OFF_3.7_n_Montage31.tif</t>
  </si>
  <si>
    <t>20170814_162_40_OFF_3.7_n_Montage35.tif</t>
  </si>
  <si>
    <t>20170814_162_40_OFF_3.8_n_Montage6.tif</t>
  </si>
  <si>
    <t>20170814_162_40_OFF_3.8_n_Montage10.tif</t>
  </si>
  <si>
    <t>20170814_162_40_OFF_3.9_n_Montage4.tif</t>
  </si>
  <si>
    <t>201701002_176tetSa1_LC_ATP_40_OFF_2.4_Montage20.tif</t>
  </si>
  <si>
    <t>201701002_176tetSa1_LC_ATP_40_OFF_2.4_Montage24.tif</t>
  </si>
  <si>
    <t>201701002_176tetSa1_LC_ATP_40_OFF_2.4_Montage25.tif</t>
  </si>
  <si>
    <t>201701002_176tetSa1_LC_ATP_40_OFF_2.4_Montage26.tif</t>
  </si>
  <si>
    <t>201701002_176tetSa1_LC_ATP_40_OFF_2.4_Montage31.tif</t>
  </si>
  <si>
    <t>201701002_176tetSa1_LC_ATP_40_OFF_2.5_Montage8.tif</t>
  </si>
  <si>
    <t>201701002_176tetSa1_LC_ATP_40_OFF_2.5_Montage13.tif</t>
  </si>
  <si>
    <t>1 um = 7.6923 pixel</t>
  </si>
  <si>
    <t>um</t>
  </si>
  <si>
    <t>201701002_176tetSa1_LC_ATP_40_OFF_2.6_Montage9.tif</t>
  </si>
  <si>
    <t>201701002_176tetSa1_LC_ATP_40_OFF_2.7_Montage25.tif</t>
  </si>
  <si>
    <t>201701002_176tetSa1_LC_ATP_40_OFF_2.8_Montage5.tif</t>
  </si>
  <si>
    <t>201701002_176tetSa1_LC_ATP_40_OFF_2.10_Montage28.tif</t>
  </si>
  <si>
    <t>201701011_179_tetSa1_LC_ATP_40_OFF_1.3_Montage4.tif</t>
  </si>
  <si>
    <t>201701011_179_tetSa1_LC_ATP_40_OFF_2.4_Montage4.tif</t>
  </si>
  <si>
    <t>201701011_179_tetSa1_LC_ATP_40_OFF_1.4_Montage7.tif</t>
  </si>
  <si>
    <t>201701011_179_tetSa1_LC_ATP_40_OFF_1.4_Montage9.tif</t>
  </si>
  <si>
    <t>201701011_179_tetSa1_LC_ATP_40_OFF_1.4_Montage16.tif</t>
  </si>
  <si>
    <t>201701011_179_tetSa1_LC_ATP_40_OFF_1.4_Montage17.tif</t>
  </si>
  <si>
    <t>201701011_179_tetSa1_LC_ATP_40_OFF_1.5_Montage13.tif</t>
  </si>
  <si>
    <t>201701011_179_tetSa1_LC_ATP_40_OFF_1.5_Montage14.tif</t>
  </si>
  <si>
    <t>201701011_179_tetSa1_LC_ATP_40_OFF_1.5_Montage26.tif</t>
  </si>
  <si>
    <t>201701011_179_tetSa1_LC_ATP_40_OFF_1.5_Montage30.tif</t>
  </si>
  <si>
    <t>201701011_179_tetSa1_LC_ATP_40_OFF_1.6_Montage17.tif</t>
  </si>
  <si>
    <t>201701011_179_tetSa1_LC_ATP_40_OFF_1.7_Montage2.tif</t>
  </si>
  <si>
    <t>201701011_179_tetSa1_LC_ATP_40_OFF_1.7_Montage6.tif</t>
  </si>
  <si>
    <t>201701011_179_tetSa1_LC_ATP_40_OFF_1.8_Montage9.tif</t>
  </si>
  <si>
    <t>201701011_179_tetSa1_LC_ATP_40_OFF_1.8_Montage19.tif</t>
  </si>
  <si>
    <t>201701011_179_tetSa1_LC_ATP_40_OFF_1.9_Montage7.tif</t>
  </si>
  <si>
    <t>201701011_179_tetSa1_LC_ATP_40_OFF_1.10_Montage22.tif</t>
  </si>
  <si>
    <t>201701011_179_tetSa1_LC_ATP_40_OFF_1.10_Montage23.tif</t>
  </si>
  <si>
    <t>201701011_179_tetSa1_LC_ATP_40_OFF_1.11_Montage2.tif</t>
  </si>
  <si>
    <t>201701011_179_tetSa1_LC_ATP_40_OFF_1.11_Montage8.tif</t>
  </si>
  <si>
    <t>201701011_179_tetSa1_LC_ATP_40_OFF_1.12_Montage11.tif</t>
  </si>
  <si>
    <t>201701011_179_tetSa1_LC_ATP_40_OFF_1.12_Montage16.tif</t>
  </si>
  <si>
    <t>201701011_179_tetSa1_LC_ATP_40_OFF_2.3_Montage2.tif</t>
  </si>
  <si>
    <t>201701011_179_tetSa1_LC_ATP_40_OFF_2.3_Montage8.tif</t>
  </si>
  <si>
    <t>201701011_179_tetSa1_LC_ATP_40_OFF_2.3_Montage9.tif</t>
  </si>
  <si>
    <t>201701011_179_tetSa1_LC_ATP_40_OFF_2.3_Montage16.tif</t>
  </si>
  <si>
    <t>201701011_179_tetSa1_LC_ATP_40_OFF_2.4_Montage9.tif</t>
  </si>
  <si>
    <t>201701011_179_tetSa1_LC_ATP_40_OFF_2.4_Montage13.tif</t>
  </si>
  <si>
    <t>201701011_179_tetSa1_LC_ATP_40_OFF_2.4_Montage14.tif</t>
  </si>
  <si>
    <t>201701011_179_tetSa1_LC_ATP_40_OFF_2.5_Montage1.tif</t>
  </si>
  <si>
    <t>201701011_179_tetSa1_LC_ATP_40_OFF_2.5_Montage3.tif</t>
  </si>
  <si>
    <t>201701011_179_tetSa1_LC_ATP_40_OFF_2.5_Montage7.tif</t>
  </si>
  <si>
    <t>201701011_179_tetSa1_LC_ATP_40_OFF_2.5_Montage8.tif</t>
  </si>
  <si>
    <t>201701011_179_tetSa1_LC_ATP_40_OFF_2.5_Montage9.tif</t>
  </si>
  <si>
    <t>201701011_179_tetSa1_LC_ATP_40_OFF_2.6_Montage8.tif</t>
  </si>
  <si>
    <t>201701011_179_tetSa1_LC_ATP_40_OFF_2.6_Montage9.tif</t>
  </si>
  <si>
    <t>201701011_179_tetSa1_LC_ATP_40_OFF_2.7_Montage2.tif</t>
  </si>
  <si>
    <t>201701011_179_tetSa1_LC_ATP_40_OFF_2.7_Montage3.tif</t>
  </si>
  <si>
    <t>20181202_250_40_OFF_1.9_568_norm_Montage1.tif</t>
  </si>
  <si>
    <t>20181202_250_40_OFF_1.9_568_norm_Montage5.tif</t>
  </si>
  <si>
    <t>20181202_250_40_OFF_1.9_568_norm_Montage9.tif</t>
  </si>
  <si>
    <t>20181202_250_40_OFF_1.9_568_norm_Montage12.tif</t>
  </si>
  <si>
    <t>20181202_250_40_OFF_1.9_568_norm_Montage18.tif</t>
  </si>
  <si>
    <t>20181202_250_40_OFF_1.9_568_norm_Montage25.tif</t>
  </si>
  <si>
    <t>20181202_250_40_OFF_1.9_568_norm_Montage29.tif</t>
  </si>
  <si>
    <t>20181202_250_40_OFF_1.9_568_norm_Montage20.tif</t>
  </si>
  <si>
    <t>20181202_250_40_OFF_1.9_568_norm_Montage21.tif</t>
  </si>
  <si>
    <t>20181202_250_40_OFF_1.9_568_norm_Montage26.tif</t>
  </si>
  <si>
    <t>20181202_250_40_OFF_1.9_568_norm_Montage30.tif</t>
  </si>
  <si>
    <t>20181202_250_40_OFF_1.9_568_norm_Montage31.tif</t>
  </si>
  <si>
    <t>20181202_250_40_OFF_1.9_568_norm_Montage34.tif</t>
  </si>
  <si>
    <t>20181202_250_40_OFF_1.9_568_norm_Montage35.tif</t>
  </si>
  <si>
    <t>20181202_250_40_OFF_1.9_568_norm_Montage38.tif</t>
  </si>
  <si>
    <t>20181202_250_40_OFF_1.8_568_norm_Montage1.tif</t>
  </si>
  <si>
    <t>20181202_250_40_OFF_1.8_568_norm_Montage4.tif</t>
  </si>
  <si>
    <t>20181202_250_40_OFF_1.8_568_norm_Montage6.tif</t>
  </si>
  <si>
    <t>20181202_250_40_OFF_1.8_568_norm_Montage10.tif</t>
  </si>
  <si>
    <t>20181202_250_40_OFF_1.8_568_norm_Montage13.tif</t>
  </si>
  <si>
    <t>20181202_250_40_OFF_1.8_568_norm_Montage14.tif</t>
  </si>
  <si>
    <t>20181202_250_40_OFF_1.8_568_norm_Montage16.tif</t>
  </si>
  <si>
    <t>20181202_250_40_OFF_1.8_568_norm_Montage19.tif</t>
  </si>
  <si>
    <t>20181202_250_40_OFF_1.8_568_norm_Montage22.tif</t>
  </si>
  <si>
    <t>20181202_250_40_OFF_1.8_568_norm_Montage23.tif</t>
  </si>
  <si>
    <t>20181202_250_40_OFF_1.8_568_norm_Montage25.tif</t>
  </si>
  <si>
    <t>20181202_250_40_OFF_1.8_568_norm_Montage26.tif</t>
  </si>
  <si>
    <t>20181202_250_40_OFF_1.7_norm_Montage1.tif</t>
  </si>
  <si>
    <t>20181202_250_40_OFF_1.7_norm_Montage2.tif</t>
  </si>
  <si>
    <t>20181202_250_40_OFF_1.7_norm_Montage5.tif</t>
  </si>
  <si>
    <t>20181202_250_40_OFF_1.7_norm_Montage6.tif</t>
  </si>
  <si>
    <t>20181202_250_40_OFF_1.7_norm_Montage7.tif</t>
  </si>
  <si>
    <t>20181202_250_40_OFF_1.7_norm_Montage9.tif</t>
  </si>
  <si>
    <t>20181202_250_40_OFF_1.7_norm_Montage10.tif</t>
  </si>
  <si>
    <t>20181202_250_40_OFF_1.7_norm_Montage11.tif</t>
  </si>
  <si>
    <t>20181202_250_40_OFF_1.7_norm_Montage12.tif</t>
  </si>
  <si>
    <t>20181202_250_40_OFF_1.7_norm_Montage15.tif</t>
  </si>
  <si>
    <t>20181202_250_40_OFF_1.7_norm_Montage18.tif</t>
  </si>
  <si>
    <t>20181202_250_40_OFF_1.7_norm_Montage19.tif</t>
  </si>
  <si>
    <t>20181202_250_40_OFF_1.7_norm_Montage21.tif</t>
  </si>
  <si>
    <t>20181202_250_40_OFF_1.7_norm_Montage22.tif</t>
  </si>
  <si>
    <t>20181202_250_40_OFF_1.7_norm_Montage24.tif</t>
  </si>
  <si>
    <t>20181202_250_40_OFF_1.7_norm_Montage26.tif</t>
  </si>
  <si>
    <t>20181202_250_40_OFF_1.7_norm_Montage30.tif</t>
  </si>
  <si>
    <t>20181202_250_40_OFF_1.7_norm_Montage32.tif</t>
  </si>
  <si>
    <t>20181202_250_40_OFF_1.6_568_norm_Montage1.tif</t>
  </si>
  <si>
    <t>20181202_250_40_OFF_1.6_568_norm_Montage2.tif</t>
  </si>
  <si>
    <t>20181202_250_40_OFF_1.6_568_norm_Montage6.tif</t>
  </si>
  <si>
    <t>20181202_250_40_OFF_1.6_568_norm_Montage8.tif</t>
  </si>
  <si>
    <t>20181202_250_40_OFF_1.6_568_norm_Montage19.tif</t>
  </si>
  <si>
    <t>20181202_250_40_OFF_1.6_568_norm_Montage20.tif</t>
  </si>
  <si>
    <t>20181202_250_40_OFF_1.6_568_norm_Montage31.tif</t>
  </si>
  <si>
    <t>20181202_250_40_OFF_1.6_568_norm_Montage34.tif</t>
  </si>
  <si>
    <t>20171128_187_40_OFF_250_2.4_Montage13.tif</t>
  </si>
  <si>
    <t>20171128_187_40_OFF_250_2.4_Montage16.tif</t>
  </si>
  <si>
    <t>20171128_187_40_OFF_250_2.4_Montage30.tif</t>
  </si>
  <si>
    <t>20171128_187_40_OFF_250_2.4_Montage31.tif</t>
  </si>
  <si>
    <t>20171128_187_40_OFF_250_2.4_Montage32.tif</t>
  </si>
  <si>
    <t>20171128_187_40_OFF_250_2.4_Montage46.tif</t>
  </si>
  <si>
    <t>20171128_187_40_OFF_250_2.5_Montage3.tif</t>
  </si>
  <si>
    <t>20171128_187_40_OFF_250_2.5_Montage5.tif</t>
  </si>
  <si>
    <t>20171128_187_40_OFF_250_2.5_Montage10.tif</t>
  </si>
  <si>
    <t>20171128_187_40_OFF_250_2.5_Montage31.tif</t>
  </si>
  <si>
    <t>20171128_187_40_OFF_250_2.5_Montage33.tif</t>
  </si>
  <si>
    <t>20171128_187_40_OFF_250_2.6_Montage5.tif</t>
  </si>
  <si>
    <t>20171128_187_40_OFF_250_2.6_Montage20.tif</t>
  </si>
  <si>
    <t>20171128_187_40_OFF_250_2.6_Montage28.tif</t>
  </si>
  <si>
    <t>20171128_187_40_OFF_250_2.7_Montage7.tif</t>
  </si>
  <si>
    <t>20171128_187_40_OFF_250_2.7_Montage15.tif</t>
  </si>
  <si>
    <t>20171128_187_40_OFF_250_2.7_Montage22.tif</t>
  </si>
  <si>
    <t>20171128_187_40_OFF_250_2.7_Montage28.tif</t>
  </si>
  <si>
    <t>20171128_187_40_OFF_250_2.8_Montage10.tif</t>
  </si>
  <si>
    <t>20171128_187_40_OFF_250_2.8_Montage22.tif</t>
  </si>
  <si>
    <t>20171128_187_40_OFF_250_2.8_Montage32.tif</t>
  </si>
  <si>
    <t>20171128_187_40_OFF_250_2.8_Montage33.tif</t>
  </si>
  <si>
    <t>20171128_187_40_OFF_250_2.9_Montage13.tif</t>
  </si>
  <si>
    <t>20171128_187_40_OFF_250_2.9_Montage20.tif</t>
  </si>
  <si>
    <t>20171211_191_tet_LC_ATP_250_40_OFF.1.5_Montage1.tif</t>
  </si>
  <si>
    <t>20171211_191_tet_LC_ATP_250_40_OFF.1.5_Montage4.tif</t>
  </si>
  <si>
    <t>20171211_191_tet_LC_ATP_250_40_OFF.1.5_Montage7.tif</t>
  </si>
  <si>
    <t>20171211_191_tet_LC_ATP_250_40_OFF.1.5_Montage10.tif</t>
  </si>
  <si>
    <t>20171211_191_tet_LC_ATP_250_40_OFF.1.6_Montage8.tif</t>
  </si>
  <si>
    <t>20171211_191_tet_LC_ATP_250_40_OFF.1.6_Montage11.tif</t>
  </si>
  <si>
    <t>20171211_191_tet_LC_ATP_250_40_OFF.1.6_Montage18.tif</t>
  </si>
  <si>
    <t>20171211_191_tet_LC_ATP_250_40_OFF.1.7_Montage6.tif</t>
  </si>
  <si>
    <t>20171211_191_tet_LC_ATP_250_40_OFF.1.7_Montage11.tif</t>
  </si>
  <si>
    <t>20171211_191_tet_LC_ATP_250_40_OFF.1.7_Montage15.tif</t>
  </si>
  <si>
    <t>20171211_191_tet_LC_ATP_250_40_OFF.1.7_Montage17.tif</t>
  </si>
  <si>
    <t>20171211_191_tet_LC_ATP_250_40_OFF.4.4_Montage6.tif</t>
  </si>
  <si>
    <t>20171211_191_tet_LC_ATP_250_40_OFF.4.4_Montage8.tif</t>
  </si>
  <si>
    <t>20171211_191_tet_LC_ATP_250_40_OFF.4.4_Montage9.tif</t>
  </si>
  <si>
    <t>20171211_191_tet_LC_ATP_250_40_OFF.4.4_Montage12.tif</t>
  </si>
  <si>
    <t>20171211_191_tet_LC_ATP_250_40_OFF.4.4_Montage13.tif</t>
  </si>
  <si>
    <t>20171211_191_tet_LC_ATP_250_40_OFF.4.5_Montage6.tif</t>
  </si>
  <si>
    <t>20171211_191_tet_LC_ATP_250_40_OFF.4.5_Montage21.tif</t>
  </si>
  <si>
    <t>20171211_191_tet_LC_ATP_250_40_OFF.4.6_Montage4.tif</t>
  </si>
  <si>
    <t>20171211_191_tet_LC_ATP_250_40_OFF.4.6_Montage11.tif</t>
  </si>
  <si>
    <t>20171211_191_tet_LC_ATP_250_40_OFF.4.6_Montage13.tif</t>
  </si>
  <si>
    <t>20171211_191_tet_LC_ATP_250_40_OFF.4.7_Montage2.tif</t>
  </si>
  <si>
    <t>20171211_191_tet_LC_ATP_250_40_OFF.4.7_Montage3.tif</t>
  </si>
  <si>
    <t>20171211_191_tet_LC_ATP_250_40_OFF.4.8_Montage4.tif</t>
  </si>
  <si>
    <t>20171211_191_tet_LC_ATP_250_40_OFF.4.8_Montage12.tif</t>
  </si>
  <si>
    <t>20171211_191_tet_LC_ATP_250_40_OFF.4.8_Montage15.tif</t>
  </si>
  <si>
    <t>20181206_251_50_OFF_1.7_568_norm_Montage2.tif</t>
  </si>
  <si>
    <t>20181206_251_50_OFF_1.7_568_norm_Montage4.tif</t>
  </si>
  <si>
    <t>20181206_251_50_OFF_1.7_568_norm_Montage6.tif</t>
  </si>
  <si>
    <t>20181206_251_50_OFF_1.7_568_norm_Montage7.tif</t>
  </si>
  <si>
    <t>20181206_251_50_OFF_1.7_568_norm_Montage10.tif</t>
  </si>
  <si>
    <t>20181206_251_50_OFF_1.7_568_norm_Montage11.tif</t>
  </si>
  <si>
    <t>20181206_251_50_OFF_1.7_568_norm_Montage12.tif</t>
  </si>
  <si>
    <t>20181206_251_50_OFF_1.7_568_norm_Montage14.tif</t>
  </si>
  <si>
    <t>20181206_251_50_OFF_1.7_568_norm_Montage15.tif</t>
  </si>
  <si>
    <t>20181206_251_50_OFF_1.7_568_norm_Montage16.tif</t>
  </si>
  <si>
    <t>20181206_251_50_OFF_1.7_568_norm_Montage17.tif</t>
  </si>
  <si>
    <t>20181206_251_50_OFF_1.7_568_norm_Montage18.tif</t>
  </si>
  <si>
    <t>20181206_251_50_OFF_1.7_568_norm_Montage32.tif</t>
  </si>
  <si>
    <t>20181206_251_50_OFF_1.7_568_norm_Montage38.tif</t>
  </si>
  <si>
    <t>20181206_251_50_OFF_1.7_568_norm_Montage42.tif</t>
  </si>
  <si>
    <t>20181206_251_50_OFF_1.7_568_norm_Montage50.tif</t>
  </si>
  <si>
    <t>20181206_251_50_OFF_1.7_568_norm_Montage52.tif</t>
  </si>
  <si>
    <t>20181206_251_50_OFF_1.7_568_norm_Montage53.tif</t>
  </si>
  <si>
    <t>20181206_251_50_OFF_1.7_568_norm_Montage54.tif</t>
  </si>
  <si>
    <t>20181206_251_50_OFF_1.8_568_norm_ROI9.tif</t>
  </si>
  <si>
    <t>20181206_251_50_OFF_1.8_568_norm_ROI10.tif</t>
  </si>
  <si>
    <t>20181206_251_50_OFF_1.8_568_norm_ROI11.tif</t>
  </si>
  <si>
    <t>20181206_251_50_OFF_1.8_568_norm_ROI12.tif</t>
  </si>
  <si>
    <t>20181206_251_50_OFF_1.8_568_norm_ROI14.tif</t>
  </si>
  <si>
    <t>20181206_251_50_OFF_1.8_568_norm_ROI16.tif</t>
  </si>
  <si>
    <t>20181206_251_50_OFF_1.8_568_norm_ROI25.tif</t>
  </si>
  <si>
    <t>20181206_251_50_OFF_1.8_568_norm_ROI27.tif</t>
  </si>
  <si>
    <t>20181206_251_50_OFF_1.8_568_norm_ROI28.tif</t>
  </si>
  <si>
    <t>20181206_251_50_OFF_1.8_568_norm_ROI29.tif</t>
  </si>
  <si>
    <t>20181206_251_50_OFF_1.6_568_norm_Montage1.tif</t>
  </si>
  <si>
    <t>20181206_251_50_OFF_1.6_568_norm_Montage4.tif</t>
  </si>
  <si>
    <t>20181206_251_50_OFF_1.6_568_norm_Montage5.tif</t>
  </si>
  <si>
    <t>20181206_251_50_OFF_1.6_568_norm_Montage6.tif</t>
  </si>
  <si>
    <t>20181206_251_50_OFF_1.6_568_norm_Montage8.tif</t>
  </si>
  <si>
    <t>20181206_251_50_OFF_1.6_568_norm_Montage9.tif</t>
  </si>
  <si>
    <t>20181206_251_50_OFF_1.6_568_norm_Montage10.tif</t>
  </si>
  <si>
    <t>20181206_251_50_OFF_1.6_568_norm_Montage11.tif</t>
  </si>
  <si>
    <t>20181206_251_50_OFF_1.6_568_norm_Montage12.tif</t>
  </si>
  <si>
    <t>20181206_251_50_OFF_1.6_568_norm_Montage13.tif</t>
  </si>
  <si>
    <t>20181206_251_50_OFF_1.6_568_norm_Montage17.tif</t>
  </si>
  <si>
    <t>20181206_251_50_OFF_1.6_568_norm_Montage18.tif</t>
  </si>
  <si>
    <t>20181206_251_50_OFF_1.6_568_norm_Montage20.tif</t>
  </si>
  <si>
    <t>20181206_251_50_OFF_1.6_568_norm_Montage21.tif</t>
  </si>
  <si>
    <t>20181206_251_50_OFF_1.6_568_norm_Montage22.tif</t>
  </si>
  <si>
    <t>20181206_251_50_OFF_1.6_568_norm_Montage24.tif</t>
  </si>
  <si>
    <t>20181206_251_50_OFF_1.6_568_norm_Montage25.tif</t>
  </si>
  <si>
    <t>20181206_251_50_OFF_1.6_568_norm_Montage26.tif</t>
  </si>
  <si>
    <t>20181206_251_50_OFF_1.6_568_norm_Montage27.tif</t>
  </si>
  <si>
    <t>20181206_251_50_OFF_1.6_568_norm_Montage31.tif</t>
  </si>
  <si>
    <t>20181206_251_50_OFF_1.6_568_norm_Montage33.tif</t>
  </si>
  <si>
    <t>20181206_251_50_OFF_1.6_568_norm_Montage35.tif</t>
  </si>
  <si>
    <t>20181206_251_50_OFF_1.6_568_norm_Montage36.tif</t>
  </si>
  <si>
    <t>20181206_251_50_OFF_1.6_568_norm_Montage37.tif</t>
  </si>
  <si>
    <t>20181206_251_50_OFF_1.6_568_norm_Montage39.tif</t>
  </si>
  <si>
    <t>20181206_251_50_OFF_1.6_568_norm_Montage40.tif</t>
  </si>
  <si>
    <t>snapped</t>
  </si>
  <si>
    <t>201701002_176_tetSa1_LC_ATP_40_OFF_1.4_Montage1.tif</t>
  </si>
  <si>
    <t>201701002_176_tetSa1_LC_ATP_40_OFF_1.4_Montage3.tif</t>
  </si>
  <si>
    <t>201701002_176_tetSa1_LC_ATP_40_OFF_1.4_Montage5.tif</t>
  </si>
  <si>
    <t>201701002_176_tetSa1_LC_ATP_40_OFF_1.5_Montage1.tif</t>
  </si>
  <si>
    <t>201701002_176_tetSa1_LC_ATP_40_OFF_1.5_Montage5.tif</t>
  </si>
  <si>
    <t>201701002_176_tetSa1_LC_ATP_40_OFF_1.5_Montage8.tif</t>
  </si>
  <si>
    <t>201701011_179_tetSa1_LC_ATP_40_OFF_1.6_Montage12.tif</t>
  </si>
  <si>
    <t>201701011_179_tetSa1_LC_ATP_40_OFF_1.9_Montage8.tif</t>
  </si>
  <si>
    <t>201701011_179_tetSa1_LC_ATP_40_OFF_1.10_Montage19.tif</t>
  </si>
  <si>
    <t>20181202_250_40_OFF_1.9_568_norm_Montage3.tif</t>
  </si>
  <si>
    <t>20181202_250_40_OFF_1.9_568_norm_Montage10.tif</t>
  </si>
  <si>
    <t>20181202_250_40_OFF_1.6_568_norm_Montage21.tif</t>
  </si>
  <si>
    <t>20171128_187_40_OFF_250_2.5_Montage19.tif</t>
  </si>
  <si>
    <t>20171128_187_40_OFF_250_3.5_Montage19.tif</t>
  </si>
  <si>
    <t>20171128_187_40_OFF_250_3.5_Montage25.tif</t>
  </si>
  <si>
    <t>20171128_187_40_OFF_250_3.5_Montage36.tif</t>
  </si>
  <si>
    <t>20171128_187_40_OFF_250_3.5_Montage41.tif</t>
  </si>
  <si>
    <t>20171128_187_40_OFF_250_1.6_Montage10.tif</t>
  </si>
  <si>
    <t>20171128_187_40_OFF_250_1.6_Montage12.tif</t>
  </si>
  <si>
    <t>20171128_187_40_OFF_250_1.6_Montage17.tif</t>
  </si>
  <si>
    <t>20171128_187_40_OFF_250_1.6_Montage19.tif</t>
  </si>
  <si>
    <t>20171128_187_40_OFF_250_1.7_Montage21.tif</t>
  </si>
  <si>
    <t>20171128_187_40_OFF_250_1.7_Montage22.tif</t>
  </si>
  <si>
    <t>20171128_187_40_OFF_250_1.7_Montage24.tif</t>
  </si>
  <si>
    <t>20171128_187_40_OFF_250_1.7_Montage27.tif</t>
  </si>
  <si>
    <t>20171211_191_tet_LC_ATP_250_40_OFF.2.5_Montage10.tif</t>
  </si>
  <si>
    <t>20171211_191_tet_LC_ATP_250_40_OFF.4.5_Montage33.tif</t>
  </si>
  <si>
    <t>20171211_191_tet_LC_ATP_250_40_OFF.4.6_Montage19.tif</t>
  </si>
  <si>
    <t>20171211_191_tet_LC_ATP_250_40_OFF.4.7_Montage19.tif</t>
  </si>
  <si>
    <t>20181206_251_50_OFF_1.8_568_norm_ROI17.tif</t>
  </si>
  <si>
    <t>20181206_251_50_OFF_1.8_568_norm_ROI18.tif</t>
  </si>
  <si>
    <t>20181206_251_50_OFF_1.8_568_norm_ROI20.tif</t>
  </si>
  <si>
    <t>20181206_251_50_OFF_1.8_568_norm_ROI21.tif</t>
  </si>
  <si>
    <t>201701011_179_tetSa1_LC_ATP_40_OFF_1.3_Montage3.tif</t>
  </si>
  <si>
    <t xml:space="preserve">CTCF orientation </t>
  </si>
  <si>
    <t>experiment</t>
  </si>
  <si>
    <t>fwd, pointing away from tetR</t>
  </si>
  <si>
    <t xml:space="preserve">rev, pointing towards tetR </t>
  </si>
  <si>
    <t>FWD</t>
  </si>
  <si>
    <t>20170814_TIRF_162_3</t>
  </si>
  <si>
    <t>20171002_TIRF_176_1_2</t>
  </si>
  <si>
    <t>20171011_TIRF_179_1_2</t>
  </si>
  <si>
    <t>20191202_TIRF_250_1</t>
  </si>
  <si>
    <t>REV</t>
  </si>
  <si>
    <t>2017118_TIRF_187_1_2_2</t>
  </si>
  <si>
    <t>20171211_TIRF_191_1_2_4</t>
  </si>
  <si>
    <t>20180206_TIRF_251_1</t>
  </si>
  <si>
    <t>total #</t>
  </si>
  <si>
    <t>pixel</t>
  </si>
  <si>
    <t>DNA length RB</t>
  </si>
  <si>
    <t>ratio MZ RB</t>
  </si>
  <si>
    <t>NTD</t>
  </si>
  <si>
    <t>CTD</t>
  </si>
  <si>
    <t>didPass_C</t>
  </si>
  <si>
    <t>didPass_N</t>
  </si>
  <si>
    <t>didBlock_N</t>
  </si>
  <si>
    <t>didBlock_C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</si>
</sst>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9" x14ac:knownFonts="1"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4" borderId="1" xfId="0" applyFont="1" applyFill="1" applyBorder="1"/>
    <xf numFmtId="0" fontId="3" fillId="4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1" fontId="0" fillId="4" borderId="1" xfId="0" applyNumberFormat="1" applyFill="1" applyBorder="1"/>
    <xf numFmtId="1" fontId="2" fillId="4" borderId="1" xfId="0" applyNumberFormat="1" applyFont="1" applyFill="1" applyBorder="1"/>
    <xf numFmtId="0" fontId="0" fillId="3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6" fillId="0" borderId="0" xfId="0" applyFont="1"/>
    <xf numFmtId="0" fontId="1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/>
    <xf numFmtId="0" fontId="2" fillId="0" borderId="0" xfId="0" applyFont="1" applyAlignment="1">
      <alignment horizontal="left"/>
    </xf>
    <xf numFmtId="1" fontId="0" fillId="0" borderId="0" xfId="0" applyNumberFormat="1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5"/>
  <sheetViews>
    <sheetView tabSelected="1" topLeftCell="B1" zoomScale="85" zoomScaleNormal="85" workbookViewId="0">
      <pane ySplit="1" topLeftCell="A2" activePane="bottomLeft" state="frozen"/>
      <selection pane="bottomLeft" activeCell="B285" sqref="A285:XFD285"/>
    </sheetView>
  </sheetViews>
  <sheetFormatPr defaultColWidth="11.5" defaultRowHeight="11.25" x14ac:dyDescent="0.2"/>
  <cols>
    <col min="1" max="1" width="58.6640625" customWidth="1"/>
    <col min="2" max="2" width="8.6640625" customWidth="1"/>
    <col min="3" max="4" width="7.5" customWidth="1"/>
    <col min="5" max="5" width="8.5" customWidth="1"/>
    <col min="6" max="6" width="9.5" customWidth="1"/>
    <col min="7" max="7" width="7.5" customWidth="1"/>
    <col min="8" max="8" width="7.1640625" customWidth="1"/>
    <col min="9" max="9" width="17.1640625" customWidth="1"/>
    <col min="10" max="13" width="10" style="13" customWidth="1"/>
    <col min="14" max="14" width="10" style="28" customWidth="1"/>
    <col min="15" max="16" width="10" style="13" customWidth="1"/>
    <col min="19" max="19" width="29.1640625" customWidth="1"/>
    <col min="20" max="20" width="12.6640625" customWidth="1"/>
  </cols>
  <sheetData>
    <row r="1" spans="1:23" x14ac:dyDescent="0.2">
      <c r="A1" s="12" t="s">
        <v>43</v>
      </c>
      <c r="B1" s="12" t="s">
        <v>329</v>
      </c>
      <c r="C1" t="s">
        <v>53</v>
      </c>
      <c r="D1" t="s">
        <v>0</v>
      </c>
      <c r="E1" t="s">
        <v>46</v>
      </c>
      <c r="F1" t="s">
        <v>45</v>
      </c>
      <c r="G1" t="s">
        <v>47</v>
      </c>
      <c r="H1" t="s">
        <v>48</v>
      </c>
      <c r="I1" t="s">
        <v>79</v>
      </c>
      <c r="J1" s="25" t="s">
        <v>80</v>
      </c>
      <c r="K1" s="25" t="s">
        <v>331</v>
      </c>
      <c r="L1" s="25" t="s">
        <v>332</v>
      </c>
      <c r="M1" s="25"/>
      <c r="N1" s="27" t="s">
        <v>336</v>
      </c>
      <c r="O1" s="25" t="s">
        <v>337</v>
      </c>
      <c r="P1" s="25" t="s">
        <v>335</v>
      </c>
      <c r="Q1" s="25" t="s">
        <v>338</v>
      </c>
      <c r="R1" s="23"/>
      <c r="S1" s="23"/>
      <c r="T1" s="23"/>
      <c r="U1" s="23"/>
      <c r="V1" s="23"/>
      <c r="W1" s="22"/>
    </row>
    <row r="2" spans="1:23" x14ac:dyDescent="0.2">
      <c r="A2" t="s">
        <v>44</v>
      </c>
      <c r="I2" t="s">
        <v>330</v>
      </c>
      <c r="J2" s="25"/>
      <c r="K2" s="25"/>
      <c r="L2" s="25"/>
      <c r="M2" s="25"/>
      <c r="N2" s="27"/>
      <c r="O2" s="25"/>
      <c r="P2" s="25"/>
      <c r="R2" s="23"/>
      <c r="S2" s="23" t="s">
        <v>317</v>
      </c>
      <c r="T2" s="23" t="s">
        <v>316</v>
      </c>
      <c r="U2" s="23"/>
      <c r="V2" s="23"/>
      <c r="W2" s="22"/>
    </row>
    <row r="3" spans="1:23" x14ac:dyDescent="0.2">
      <c r="A3" t="s">
        <v>49</v>
      </c>
      <c r="B3">
        <v>1</v>
      </c>
      <c r="C3">
        <v>1</v>
      </c>
      <c r="D3">
        <v>1</v>
      </c>
      <c r="F3">
        <v>1</v>
      </c>
      <c r="G3">
        <v>1</v>
      </c>
      <c r="I3">
        <v>40.972999999999999</v>
      </c>
      <c r="J3" s="25">
        <f>I3/7.6923</f>
        <v>5.3264953264953263</v>
      </c>
      <c r="K3" s="25">
        <v>4.75</v>
      </c>
      <c r="L3" s="25">
        <f>J3/K3</f>
        <v>1.1213674371569109</v>
      </c>
      <c r="M3" s="25"/>
      <c r="N3" s="27">
        <f t="shared" ref="N3:N66" si="0">E3*G3</f>
        <v>0</v>
      </c>
      <c r="O3" s="27">
        <f>F3*G3</f>
        <v>1</v>
      </c>
      <c r="P3" s="27">
        <f>E3*H3</f>
        <v>0</v>
      </c>
      <c r="Q3" s="28">
        <f>F3*H3</f>
        <v>0</v>
      </c>
      <c r="R3" s="23"/>
      <c r="S3" s="23" t="s">
        <v>321</v>
      </c>
      <c r="T3" s="24" t="s">
        <v>320</v>
      </c>
      <c r="U3" s="23"/>
      <c r="V3" s="23"/>
      <c r="W3" s="22"/>
    </row>
    <row r="4" spans="1:23" x14ac:dyDescent="0.2">
      <c r="A4" t="s">
        <v>50</v>
      </c>
      <c r="B4">
        <v>1</v>
      </c>
      <c r="C4">
        <v>2</v>
      </c>
      <c r="D4">
        <v>1</v>
      </c>
      <c r="E4">
        <v>1</v>
      </c>
      <c r="I4">
        <v>43.834000000000003</v>
      </c>
      <c r="J4" s="25">
        <f t="shared" ref="J4:J58" si="1">I4/7.6923</f>
        <v>5.6984256984256989</v>
      </c>
      <c r="K4" s="25">
        <v>4.68</v>
      </c>
      <c r="L4" s="25">
        <f t="shared" ref="L4:L12" si="2">J4/K4</f>
        <v>1.2176123287234399</v>
      </c>
      <c r="M4" s="25"/>
      <c r="N4" s="27">
        <f t="shared" si="0"/>
        <v>0</v>
      </c>
      <c r="O4" s="27">
        <f t="shared" ref="O4:O67" si="3">F4*G4</f>
        <v>0</v>
      </c>
      <c r="P4" s="27">
        <f t="shared" ref="P4:P67" si="4">E4*H4</f>
        <v>0</v>
      </c>
      <c r="Q4" s="28">
        <f t="shared" ref="Q4:Q67" si="5">F4*H4</f>
        <v>0</v>
      </c>
      <c r="R4" s="23"/>
      <c r="S4" s="23" t="s">
        <v>322</v>
      </c>
      <c r="T4" s="24" t="s">
        <v>320</v>
      </c>
      <c r="U4" s="23"/>
      <c r="V4" s="23"/>
      <c r="W4" s="22"/>
    </row>
    <row r="5" spans="1:23" x14ac:dyDescent="0.2">
      <c r="A5" t="s">
        <v>51</v>
      </c>
      <c r="B5">
        <v>1</v>
      </c>
      <c r="C5">
        <v>1</v>
      </c>
      <c r="D5">
        <v>1</v>
      </c>
      <c r="E5">
        <v>1</v>
      </c>
      <c r="I5">
        <v>40.167000000000002</v>
      </c>
      <c r="J5" s="25">
        <f t="shared" si="1"/>
        <v>5.2217152217152218</v>
      </c>
      <c r="K5" s="25">
        <v>4.37</v>
      </c>
      <c r="L5" s="25">
        <f t="shared" si="2"/>
        <v>1.1949005084016526</v>
      </c>
      <c r="M5" s="25"/>
      <c r="N5" s="27">
        <f t="shared" si="0"/>
        <v>0</v>
      </c>
      <c r="O5" s="27">
        <f t="shared" si="3"/>
        <v>0</v>
      </c>
      <c r="P5" s="27">
        <f t="shared" si="4"/>
        <v>0</v>
      </c>
      <c r="Q5" s="28">
        <f t="shared" si="5"/>
        <v>0</v>
      </c>
      <c r="R5" s="23"/>
      <c r="S5" s="23" t="s">
        <v>323</v>
      </c>
      <c r="T5" s="24" t="s">
        <v>320</v>
      </c>
      <c r="U5" s="23"/>
      <c r="V5" s="23"/>
      <c r="W5" s="22"/>
    </row>
    <row r="6" spans="1:23" x14ac:dyDescent="0.2">
      <c r="A6" t="s">
        <v>52</v>
      </c>
      <c r="B6">
        <v>1</v>
      </c>
      <c r="C6">
        <v>1</v>
      </c>
      <c r="D6">
        <v>1</v>
      </c>
      <c r="E6">
        <v>1</v>
      </c>
      <c r="I6">
        <v>45.024999999999999</v>
      </c>
      <c r="J6" s="25">
        <f t="shared" si="1"/>
        <v>5.8532558532558525</v>
      </c>
      <c r="K6" s="25">
        <v>4.9000000000000004</v>
      </c>
      <c r="L6" s="25">
        <f t="shared" si="2"/>
        <v>1.1945420108685412</v>
      </c>
      <c r="M6" s="25"/>
      <c r="N6" s="27">
        <f t="shared" si="0"/>
        <v>0</v>
      </c>
      <c r="O6" s="27">
        <f t="shared" si="3"/>
        <v>0</v>
      </c>
      <c r="P6" s="27">
        <f t="shared" si="4"/>
        <v>0</v>
      </c>
      <c r="Q6" s="28">
        <f t="shared" si="5"/>
        <v>0</v>
      </c>
      <c r="R6" s="23"/>
      <c r="S6" s="23" t="s">
        <v>324</v>
      </c>
      <c r="T6" s="24" t="s">
        <v>320</v>
      </c>
      <c r="U6" s="23"/>
      <c r="V6" s="23"/>
      <c r="W6" s="22"/>
    </row>
    <row r="7" spans="1:23" x14ac:dyDescent="0.2">
      <c r="A7" t="s">
        <v>54</v>
      </c>
      <c r="B7">
        <v>1</v>
      </c>
      <c r="C7">
        <v>1</v>
      </c>
      <c r="D7">
        <v>1</v>
      </c>
      <c r="E7">
        <v>1</v>
      </c>
      <c r="I7">
        <v>41.304000000000002</v>
      </c>
      <c r="J7" s="25">
        <f t="shared" si="1"/>
        <v>5.3695253695253697</v>
      </c>
      <c r="K7" s="25">
        <v>4.66</v>
      </c>
      <c r="L7" s="25">
        <f t="shared" si="2"/>
        <v>1.1522586629882767</v>
      </c>
      <c r="M7" s="25"/>
      <c r="N7" s="27">
        <f t="shared" si="0"/>
        <v>0</v>
      </c>
      <c r="O7" s="27">
        <f t="shared" si="3"/>
        <v>0</v>
      </c>
      <c r="P7" s="27">
        <f t="shared" si="4"/>
        <v>0</v>
      </c>
      <c r="Q7" s="28">
        <f t="shared" si="5"/>
        <v>0</v>
      </c>
      <c r="R7" s="23"/>
      <c r="S7" s="23" t="s">
        <v>326</v>
      </c>
      <c r="T7" s="24" t="s">
        <v>325</v>
      </c>
      <c r="U7" s="23"/>
      <c r="V7" s="23"/>
      <c r="W7" s="22"/>
    </row>
    <row r="8" spans="1:23" x14ac:dyDescent="0.2">
      <c r="A8" t="s">
        <v>55</v>
      </c>
      <c r="B8">
        <v>1</v>
      </c>
      <c r="C8">
        <v>2</v>
      </c>
      <c r="D8">
        <v>1</v>
      </c>
      <c r="F8">
        <v>1</v>
      </c>
      <c r="I8">
        <v>40.268999999999998</v>
      </c>
      <c r="J8" s="25">
        <f t="shared" si="1"/>
        <v>5.2349752349752343</v>
      </c>
      <c r="K8" s="25">
        <v>4.51</v>
      </c>
      <c r="L8" s="25">
        <f t="shared" si="2"/>
        <v>1.1607483891297639</v>
      </c>
      <c r="M8" s="25"/>
      <c r="N8" s="27">
        <f t="shared" si="0"/>
        <v>0</v>
      </c>
      <c r="O8" s="27">
        <f t="shared" si="3"/>
        <v>0</v>
      </c>
      <c r="P8" s="27">
        <f t="shared" si="4"/>
        <v>0</v>
      </c>
      <c r="Q8" s="28">
        <f t="shared" si="5"/>
        <v>0</v>
      </c>
      <c r="R8" s="23"/>
      <c r="S8" s="23" t="s">
        <v>327</v>
      </c>
      <c r="T8" s="24" t="s">
        <v>325</v>
      </c>
      <c r="U8" s="23"/>
      <c r="V8" s="23"/>
      <c r="W8" s="22"/>
    </row>
    <row r="9" spans="1:23" x14ac:dyDescent="0.2">
      <c r="A9" t="s">
        <v>56</v>
      </c>
      <c r="B9">
        <v>1</v>
      </c>
      <c r="C9">
        <v>2</v>
      </c>
      <c r="D9">
        <v>1</v>
      </c>
      <c r="F9">
        <v>1</v>
      </c>
      <c r="I9">
        <v>41.762</v>
      </c>
      <c r="J9" s="25">
        <f t="shared" si="1"/>
        <v>5.429065429065429</v>
      </c>
      <c r="K9" s="25">
        <f>35.96*0.13</f>
        <v>4.6748000000000003</v>
      </c>
      <c r="L9" s="25">
        <f t="shared" si="2"/>
        <v>1.1613471012803604</v>
      </c>
      <c r="M9" s="25"/>
      <c r="N9" s="27">
        <f t="shared" si="0"/>
        <v>0</v>
      </c>
      <c r="O9" s="27">
        <f t="shared" si="3"/>
        <v>0</v>
      </c>
      <c r="P9" s="27">
        <f t="shared" si="4"/>
        <v>0</v>
      </c>
      <c r="Q9" s="28">
        <f t="shared" si="5"/>
        <v>0</v>
      </c>
      <c r="R9" s="23"/>
      <c r="S9" s="23" t="s">
        <v>328</v>
      </c>
      <c r="T9" s="24" t="s">
        <v>325</v>
      </c>
      <c r="U9" s="23"/>
      <c r="V9" s="23"/>
      <c r="W9" s="22"/>
    </row>
    <row r="10" spans="1:23" x14ac:dyDescent="0.2">
      <c r="A10" t="s">
        <v>57</v>
      </c>
      <c r="B10">
        <v>1</v>
      </c>
      <c r="C10">
        <v>1</v>
      </c>
      <c r="D10">
        <v>1</v>
      </c>
      <c r="F10">
        <v>1</v>
      </c>
      <c r="I10">
        <v>37.176000000000002</v>
      </c>
      <c r="J10" s="25">
        <f t="shared" si="1"/>
        <v>4.8328848328848331</v>
      </c>
      <c r="K10" s="13">
        <v>4.12</v>
      </c>
      <c r="L10" s="25">
        <f t="shared" si="2"/>
        <v>1.1730302992438915</v>
      </c>
      <c r="M10" s="25"/>
      <c r="N10" s="27">
        <f t="shared" si="0"/>
        <v>0</v>
      </c>
      <c r="O10" s="27">
        <f t="shared" si="3"/>
        <v>0</v>
      </c>
      <c r="P10" s="27">
        <f t="shared" si="4"/>
        <v>0</v>
      </c>
      <c r="Q10" s="28">
        <f t="shared" si="5"/>
        <v>0</v>
      </c>
      <c r="R10" s="23"/>
      <c r="S10" s="23"/>
      <c r="T10" s="23"/>
      <c r="U10" s="23"/>
      <c r="V10" s="23"/>
      <c r="W10" s="22"/>
    </row>
    <row r="11" spans="1:23" x14ac:dyDescent="0.2">
      <c r="A11" t="s">
        <v>58</v>
      </c>
      <c r="B11">
        <v>1</v>
      </c>
      <c r="C11">
        <v>1</v>
      </c>
      <c r="D11">
        <v>1</v>
      </c>
      <c r="F11">
        <v>1</v>
      </c>
      <c r="G11">
        <v>1</v>
      </c>
      <c r="I11">
        <v>39.029000000000003</v>
      </c>
      <c r="J11" s="25">
        <f t="shared" si="1"/>
        <v>5.0737750737750744</v>
      </c>
      <c r="K11" s="25">
        <v>4.53</v>
      </c>
      <c r="L11" s="25">
        <f t="shared" si="2"/>
        <v>1.1200386476324666</v>
      </c>
      <c r="M11" s="25"/>
      <c r="N11" s="27">
        <f t="shared" si="0"/>
        <v>0</v>
      </c>
      <c r="O11" s="27">
        <f t="shared" si="3"/>
        <v>1</v>
      </c>
      <c r="P11" s="27">
        <f t="shared" si="4"/>
        <v>0</v>
      </c>
      <c r="Q11" s="28">
        <f t="shared" si="5"/>
        <v>0</v>
      </c>
      <c r="R11" s="23"/>
      <c r="S11" s="22" t="s">
        <v>318</v>
      </c>
      <c r="T11" s="22"/>
      <c r="U11" s="23"/>
      <c r="V11" s="23"/>
      <c r="W11" s="22"/>
    </row>
    <row r="12" spans="1:23" x14ac:dyDescent="0.2">
      <c r="A12" t="s">
        <v>59</v>
      </c>
      <c r="B12">
        <v>1</v>
      </c>
      <c r="C12">
        <v>1</v>
      </c>
      <c r="D12">
        <v>1</v>
      </c>
      <c r="F12">
        <v>1</v>
      </c>
      <c r="G12">
        <v>1</v>
      </c>
      <c r="I12">
        <v>40.328000000000003</v>
      </c>
      <c r="J12" s="25">
        <f t="shared" si="1"/>
        <v>5.242645242645243</v>
      </c>
      <c r="K12" s="25">
        <v>4.57</v>
      </c>
      <c r="L12" s="25">
        <f t="shared" si="2"/>
        <v>1.1471871428107752</v>
      </c>
      <c r="M12" s="25"/>
      <c r="N12" s="27">
        <f t="shared" si="0"/>
        <v>0</v>
      </c>
      <c r="O12" s="27">
        <f t="shared" si="3"/>
        <v>1</v>
      </c>
      <c r="P12" s="27">
        <f t="shared" si="4"/>
        <v>0</v>
      </c>
      <c r="Q12" s="28">
        <f t="shared" si="5"/>
        <v>0</v>
      </c>
      <c r="R12" s="22"/>
      <c r="S12" t="s">
        <v>319</v>
      </c>
      <c r="U12" s="22"/>
    </row>
    <row r="13" spans="1:23" x14ac:dyDescent="0.2">
      <c r="A13" t="s">
        <v>60</v>
      </c>
      <c r="B13">
        <v>1</v>
      </c>
      <c r="C13">
        <v>1</v>
      </c>
      <c r="D13">
        <v>1</v>
      </c>
      <c r="E13">
        <v>1</v>
      </c>
      <c r="I13">
        <v>41.012</v>
      </c>
      <c r="J13" s="25">
        <f t="shared" si="1"/>
        <v>5.3315653315653311</v>
      </c>
      <c r="K13" s="25"/>
      <c r="L13" s="25"/>
      <c r="M13" s="25"/>
      <c r="N13" s="27">
        <f t="shared" si="0"/>
        <v>0</v>
      </c>
      <c r="O13" s="27">
        <f t="shared" si="3"/>
        <v>0</v>
      </c>
      <c r="P13" s="27">
        <f t="shared" si="4"/>
        <v>0</v>
      </c>
      <c r="Q13" s="28">
        <f t="shared" si="5"/>
        <v>0</v>
      </c>
    </row>
    <row r="14" spans="1:23" x14ac:dyDescent="0.2">
      <c r="A14" t="s">
        <v>61</v>
      </c>
      <c r="B14">
        <v>1</v>
      </c>
      <c r="C14">
        <v>1</v>
      </c>
      <c r="D14">
        <v>1</v>
      </c>
      <c r="E14">
        <v>1</v>
      </c>
      <c r="I14">
        <v>41.575000000000003</v>
      </c>
      <c r="J14" s="25">
        <f t="shared" si="1"/>
        <v>5.4047554047554049</v>
      </c>
      <c r="K14" s="25"/>
      <c r="L14" s="25"/>
      <c r="M14" s="25"/>
      <c r="N14" s="27">
        <f t="shared" si="0"/>
        <v>0</v>
      </c>
      <c r="O14" s="27">
        <f t="shared" si="3"/>
        <v>0</v>
      </c>
      <c r="P14" s="27">
        <f t="shared" si="4"/>
        <v>0</v>
      </c>
      <c r="Q14" s="28">
        <f t="shared" si="5"/>
        <v>0</v>
      </c>
    </row>
    <row r="15" spans="1:23" x14ac:dyDescent="0.2">
      <c r="A15" t="s">
        <v>62</v>
      </c>
      <c r="B15">
        <v>1</v>
      </c>
      <c r="C15">
        <v>1</v>
      </c>
      <c r="D15">
        <v>2</v>
      </c>
      <c r="F15">
        <v>1</v>
      </c>
      <c r="I15">
        <v>35.755000000000003</v>
      </c>
      <c r="J15" s="25">
        <f t="shared" si="1"/>
        <v>4.6481546481546481</v>
      </c>
      <c r="K15" s="25"/>
      <c r="L15" s="25"/>
      <c r="M15" s="25"/>
      <c r="N15" s="27">
        <f t="shared" si="0"/>
        <v>0</v>
      </c>
      <c r="O15" s="27">
        <f t="shared" si="3"/>
        <v>0</v>
      </c>
      <c r="P15" s="27">
        <f t="shared" si="4"/>
        <v>0</v>
      </c>
      <c r="Q15" s="28">
        <f t="shared" si="5"/>
        <v>0</v>
      </c>
    </row>
    <row r="16" spans="1:23" x14ac:dyDescent="0.2">
      <c r="A16" t="s">
        <v>63</v>
      </c>
      <c r="B16">
        <v>1</v>
      </c>
      <c r="C16">
        <v>1</v>
      </c>
      <c r="D16">
        <v>2</v>
      </c>
      <c r="F16">
        <v>1</v>
      </c>
      <c r="G16">
        <v>1</v>
      </c>
      <c r="I16">
        <v>37.375</v>
      </c>
      <c r="J16" s="25">
        <f t="shared" si="1"/>
        <v>4.8587548587548586</v>
      </c>
      <c r="K16" s="25"/>
      <c r="L16" s="25"/>
      <c r="M16" s="25"/>
      <c r="N16" s="27">
        <f t="shared" si="0"/>
        <v>0</v>
      </c>
      <c r="O16" s="27">
        <f t="shared" si="3"/>
        <v>1</v>
      </c>
      <c r="P16" s="27">
        <f t="shared" si="4"/>
        <v>0</v>
      </c>
      <c r="Q16" s="28">
        <f t="shared" si="5"/>
        <v>0</v>
      </c>
    </row>
    <row r="17" spans="1:17" x14ac:dyDescent="0.2">
      <c r="A17" t="s">
        <v>64</v>
      </c>
      <c r="B17">
        <v>1</v>
      </c>
      <c r="C17">
        <v>1</v>
      </c>
      <c r="D17">
        <v>1</v>
      </c>
      <c r="F17">
        <v>1</v>
      </c>
      <c r="I17">
        <v>42.762</v>
      </c>
      <c r="J17" s="25">
        <f t="shared" si="1"/>
        <v>5.5590655590655587</v>
      </c>
      <c r="K17" s="25"/>
      <c r="L17" s="25"/>
      <c r="M17" s="25"/>
      <c r="N17" s="27">
        <f t="shared" si="0"/>
        <v>0</v>
      </c>
      <c r="O17" s="27">
        <f t="shared" si="3"/>
        <v>0</v>
      </c>
      <c r="P17" s="27">
        <f t="shared" si="4"/>
        <v>0</v>
      </c>
      <c r="Q17" s="28">
        <f t="shared" si="5"/>
        <v>0</v>
      </c>
    </row>
    <row r="18" spans="1:17" x14ac:dyDescent="0.2">
      <c r="A18" t="s">
        <v>65</v>
      </c>
      <c r="B18">
        <v>1</v>
      </c>
      <c r="C18">
        <v>1</v>
      </c>
      <c r="D18">
        <v>1</v>
      </c>
      <c r="F18">
        <v>1</v>
      </c>
      <c r="I18">
        <v>38.503</v>
      </c>
      <c r="J18" s="25">
        <f t="shared" si="1"/>
        <v>5.0053950053950054</v>
      </c>
      <c r="K18" s="25"/>
      <c r="L18" s="25"/>
      <c r="M18" s="25"/>
      <c r="N18" s="27">
        <f t="shared" si="0"/>
        <v>0</v>
      </c>
      <c r="O18" s="27">
        <f t="shared" si="3"/>
        <v>0</v>
      </c>
      <c r="P18" s="27">
        <f t="shared" si="4"/>
        <v>0</v>
      </c>
      <c r="Q18" s="28">
        <f t="shared" si="5"/>
        <v>0</v>
      </c>
    </row>
    <row r="19" spans="1:17" x14ac:dyDescent="0.2">
      <c r="A19" t="s">
        <v>66</v>
      </c>
      <c r="B19">
        <v>1</v>
      </c>
      <c r="C19">
        <v>2</v>
      </c>
      <c r="D19">
        <v>1</v>
      </c>
      <c r="E19">
        <v>1</v>
      </c>
      <c r="I19">
        <v>38.335000000000001</v>
      </c>
      <c r="J19" s="25">
        <f t="shared" si="1"/>
        <v>4.9835549835549831</v>
      </c>
      <c r="K19" s="25"/>
      <c r="L19" s="25"/>
      <c r="M19" s="25"/>
      <c r="N19" s="27">
        <f t="shared" si="0"/>
        <v>0</v>
      </c>
      <c r="O19" s="27">
        <f t="shared" si="3"/>
        <v>0</v>
      </c>
      <c r="P19" s="27">
        <f t="shared" si="4"/>
        <v>0</v>
      </c>
      <c r="Q19" s="28">
        <f t="shared" si="5"/>
        <v>0</v>
      </c>
    </row>
    <row r="20" spans="1:17" x14ac:dyDescent="0.2">
      <c r="A20" t="s">
        <v>67</v>
      </c>
      <c r="B20">
        <v>1</v>
      </c>
      <c r="C20">
        <v>1</v>
      </c>
      <c r="D20">
        <v>1</v>
      </c>
      <c r="E20">
        <v>1</v>
      </c>
      <c r="I20">
        <v>42.726999999999997</v>
      </c>
      <c r="J20" s="25">
        <f t="shared" si="1"/>
        <v>5.5545155545155538</v>
      </c>
      <c r="K20" s="25"/>
      <c r="L20" s="25"/>
      <c r="M20" s="25"/>
      <c r="N20" s="27">
        <f t="shared" si="0"/>
        <v>0</v>
      </c>
      <c r="O20" s="27">
        <f t="shared" si="3"/>
        <v>0</v>
      </c>
      <c r="P20" s="27">
        <f t="shared" si="4"/>
        <v>0</v>
      </c>
      <c r="Q20" s="28">
        <f t="shared" si="5"/>
        <v>0</v>
      </c>
    </row>
    <row r="21" spans="1:17" x14ac:dyDescent="0.2">
      <c r="A21" t="s">
        <v>68</v>
      </c>
      <c r="B21">
        <v>1</v>
      </c>
      <c r="C21">
        <v>1</v>
      </c>
      <c r="D21">
        <v>1</v>
      </c>
      <c r="F21">
        <v>1</v>
      </c>
      <c r="G21">
        <v>1</v>
      </c>
      <c r="I21">
        <v>37.271000000000001</v>
      </c>
      <c r="J21" s="25">
        <f t="shared" si="1"/>
        <v>4.8452348452348453</v>
      </c>
      <c r="K21" s="25"/>
      <c r="L21" s="25"/>
      <c r="M21" s="25"/>
      <c r="N21" s="27">
        <f t="shared" si="0"/>
        <v>0</v>
      </c>
      <c r="O21" s="27">
        <f t="shared" si="3"/>
        <v>1</v>
      </c>
      <c r="P21" s="27">
        <f t="shared" si="4"/>
        <v>0</v>
      </c>
      <c r="Q21" s="28">
        <f t="shared" si="5"/>
        <v>0</v>
      </c>
    </row>
    <row r="22" spans="1:17" x14ac:dyDescent="0.2">
      <c r="A22" t="s">
        <v>69</v>
      </c>
      <c r="B22">
        <v>1</v>
      </c>
      <c r="C22">
        <v>1</v>
      </c>
      <c r="D22">
        <v>1</v>
      </c>
      <c r="E22">
        <v>1</v>
      </c>
      <c r="I22">
        <v>41.512</v>
      </c>
      <c r="J22" s="25">
        <f t="shared" si="1"/>
        <v>5.3965653965653964</v>
      </c>
      <c r="K22" s="25"/>
      <c r="L22" s="25"/>
      <c r="M22" s="25"/>
      <c r="N22" s="27">
        <f t="shared" si="0"/>
        <v>0</v>
      </c>
      <c r="O22" s="27">
        <f t="shared" si="3"/>
        <v>0</v>
      </c>
      <c r="P22" s="27">
        <f t="shared" si="4"/>
        <v>0</v>
      </c>
      <c r="Q22" s="28">
        <f t="shared" si="5"/>
        <v>0</v>
      </c>
    </row>
    <row r="23" spans="1:17" x14ac:dyDescent="0.2">
      <c r="A23" t="s">
        <v>70</v>
      </c>
      <c r="B23">
        <v>1</v>
      </c>
      <c r="C23">
        <v>1</v>
      </c>
      <c r="D23">
        <v>1</v>
      </c>
      <c r="E23">
        <v>1</v>
      </c>
      <c r="I23">
        <v>42.073999999999998</v>
      </c>
      <c r="J23" s="25">
        <f t="shared" si="1"/>
        <v>5.4696254696254689</v>
      </c>
      <c r="K23" s="25"/>
      <c r="L23" s="25"/>
      <c r="M23" s="25"/>
      <c r="N23" s="27">
        <f t="shared" si="0"/>
        <v>0</v>
      </c>
      <c r="O23" s="27">
        <f t="shared" si="3"/>
        <v>0</v>
      </c>
      <c r="P23" s="27">
        <f t="shared" si="4"/>
        <v>0</v>
      </c>
      <c r="Q23" s="28">
        <f t="shared" si="5"/>
        <v>0</v>
      </c>
    </row>
    <row r="24" spans="1:17" x14ac:dyDescent="0.2">
      <c r="A24" t="s">
        <v>71</v>
      </c>
      <c r="B24">
        <v>1</v>
      </c>
      <c r="C24">
        <v>1</v>
      </c>
      <c r="D24">
        <v>1</v>
      </c>
      <c r="F24">
        <v>1</v>
      </c>
      <c r="G24">
        <v>1</v>
      </c>
      <c r="I24">
        <v>45.219000000000001</v>
      </c>
      <c r="J24" s="25">
        <f t="shared" si="1"/>
        <v>5.8784758784758786</v>
      </c>
      <c r="K24" s="25"/>
      <c r="L24" s="25"/>
      <c r="M24" s="25"/>
      <c r="N24" s="27">
        <f t="shared" si="0"/>
        <v>0</v>
      </c>
      <c r="O24" s="27">
        <f t="shared" si="3"/>
        <v>1</v>
      </c>
      <c r="P24" s="27">
        <f t="shared" si="4"/>
        <v>0</v>
      </c>
      <c r="Q24" s="28">
        <f t="shared" si="5"/>
        <v>0</v>
      </c>
    </row>
    <row r="25" spans="1:17" x14ac:dyDescent="0.2">
      <c r="J25" s="25"/>
      <c r="K25" s="25"/>
      <c r="L25" s="25"/>
      <c r="M25" s="25"/>
      <c r="N25" s="27">
        <f t="shared" si="0"/>
        <v>0</v>
      </c>
      <c r="O25" s="27">
        <f t="shared" si="3"/>
        <v>0</v>
      </c>
      <c r="P25" s="27">
        <f t="shared" si="4"/>
        <v>0</v>
      </c>
      <c r="Q25" s="28">
        <f t="shared" si="5"/>
        <v>0</v>
      </c>
    </row>
    <row r="26" spans="1:17" x14ac:dyDescent="0.2">
      <c r="J26" s="25"/>
      <c r="K26" s="25"/>
      <c r="L26" s="25"/>
      <c r="M26" s="25"/>
      <c r="N26" s="27">
        <f t="shared" si="0"/>
        <v>0</v>
      </c>
      <c r="O26" s="27">
        <f t="shared" si="3"/>
        <v>0</v>
      </c>
      <c r="P26" s="27">
        <f t="shared" si="4"/>
        <v>0</v>
      </c>
      <c r="Q26" s="28">
        <f t="shared" si="5"/>
        <v>0</v>
      </c>
    </row>
    <row r="27" spans="1:17" x14ac:dyDescent="0.2">
      <c r="A27" s="12" t="s">
        <v>28</v>
      </c>
      <c r="J27" s="25"/>
      <c r="K27" s="25"/>
      <c r="L27" s="25"/>
      <c r="M27" s="25"/>
      <c r="N27" s="27">
        <f t="shared" si="0"/>
        <v>0</v>
      </c>
      <c r="O27" s="27">
        <f t="shared" si="3"/>
        <v>0</v>
      </c>
      <c r="P27" s="27">
        <f t="shared" si="4"/>
        <v>0</v>
      </c>
      <c r="Q27" s="28">
        <f t="shared" si="5"/>
        <v>0</v>
      </c>
    </row>
    <row r="28" spans="1:17" x14ac:dyDescent="0.2">
      <c r="A28" s="19" t="s">
        <v>282</v>
      </c>
      <c r="B28" s="19">
        <v>1</v>
      </c>
      <c r="C28" s="19">
        <v>2</v>
      </c>
      <c r="D28" s="19">
        <v>1</v>
      </c>
      <c r="E28" s="19"/>
      <c r="F28" s="19">
        <v>1</v>
      </c>
      <c r="G28" s="19"/>
      <c r="H28" s="19"/>
      <c r="I28">
        <v>40.835999999999999</v>
      </c>
      <c r="J28" s="25">
        <f t="shared" si="1"/>
        <v>5.3086853086853081</v>
      </c>
      <c r="K28" s="25"/>
      <c r="L28" s="25"/>
      <c r="M28" s="25"/>
      <c r="N28" s="27">
        <f t="shared" si="0"/>
        <v>0</v>
      </c>
      <c r="O28" s="27">
        <f t="shared" si="3"/>
        <v>0</v>
      </c>
      <c r="P28" s="27">
        <f t="shared" si="4"/>
        <v>0</v>
      </c>
      <c r="Q28" s="28">
        <f t="shared" si="5"/>
        <v>0</v>
      </c>
    </row>
    <row r="29" spans="1:17" x14ac:dyDescent="0.2">
      <c r="A29" s="19" t="s">
        <v>283</v>
      </c>
      <c r="B29" s="19">
        <v>1</v>
      </c>
      <c r="C29" s="19">
        <v>1</v>
      </c>
      <c r="D29" s="19">
        <v>1</v>
      </c>
      <c r="E29" s="19">
        <v>1</v>
      </c>
      <c r="F29" s="19"/>
      <c r="G29" s="19"/>
      <c r="H29" s="19"/>
      <c r="I29">
        <v>38.003999999999998</v>
      </c>
      <c r="J29" s="25">
        <f t="shared" si="1"/>
        <v>4.9405249405249396</v>
      </c>
      <c r="K29" s="25"/>
      <c r="L29" s="25"/>
      <c r="M29" s="25"/>
      <c r="N29" s="27">
        <f t="shared" si="0"/>
        <v>0</v>
      </c>
      <c r="O29" s="27">
        <f t="shared" si="3"/>
        <v>0</v>
      </c>
      <c r="P29" s="27">
        <f t="shared" si="4"/>
        <v>0</v>
      </c>
      <c r="Q29" s="28">
        <f t="shared" si="5"/>
        <v>0</v>
      </c>
    </row>
    <row r="30" spans="1:17" x14ac:dyDescent="0.2">
      <c r="A30" s="19" t="s">
        <v>284</v>
      </c>
      <c r="B30" s="19">
        <v>1</v>
      </c>
      <c r="C30" s="19">
        <v>1</v>
      </c>
      <c r="D30" s="19">
        <v>1</v>
      </c>
      <c r="E30" s="19"/>
      <c r="F30" s="19">
        <v>1</v>
      </c>
      <c r="G30" s="19"/>
      <c r="H30" s="19">
        <v>1</v>
      </c>
      <c r="I30">
        <v>36.505000000000003</v>
      </c>
      <c r="J30" s="25">
        <f t="shared" si="1"/>
        <v>4.745654745654746</v>
      </c>
      <c r="K30" s="25"/>
      <c r="L30" s="25"/>
      <c r="M30" s="25"/>
      <c r="N30" s="27">
        <f t="shared" si="0"/>
        <v>0</v>
      </c>
      <c r="O30" s="27">
        <f t="shared" si="3"/>
        <v>0</v>
      </c>
      <c r="P30" s="27">
        <f t="shared" si="4"/>
        <v>0</v>
      </c>
      <c r="Q30" s="28">
        <f t="shared" si="5"/>
        <v>1</v>
      </c>
    </row>
    <row r="31" spans="1:17" x14ac:dyDescent="0.2">
      <c r="A31" s="19" t="s">
        <v>285</v>
      </c>
      <c r="B31" s="19">
        <v>1</v>
      </c>
      <c r="C31" s="19">
        <v>1</v>
      </c>
      <c r="D31" s="19">
        <v>1</v>
      </c>
      <c r="E31" s="19"/>
      <c r="F31" s="19">
        <v>1</v>
      </c>
      <c r="G31" s="19"/>
      <c r="H31" s="19"/>
      <c r="I31">
        <v>36.271999999999998</v>
      </c>
      <c r="J31" s="25">
        <f t="shared" si="1"/>
        <v>4.7153647153647151</v>
      </c>
      <c r="K31" s="25"/>
      <c r="L31" s="25"/>
      <c r="M31" s="25"/>
      <c r="N31" s="27">
        <f t="shared" si="0"/>
        <v>0</v>
      </c>
      <c r="O31" s="27">
        <f t="shared" si="3"/>
        <v>0</v>
      </c>
      <c r="P31" s="27">
        <f t="shared" si="4"/>
        <v>0</v>
      </c>
      <c r="Q31" s="28">
        <f t="shared" si="5"/>
        <v>0</v>
      </c>
    </row>
    <row r="32" spans="1:17" x14ac:dyDescent="0.2">
      <c r="A32" s="19" t="s">
        <v>286</v>
      </c>
      <c r="B32" s="19">
        <v>1</v>
      </c>
      <c r="C32" s="19">
        <v>1</v>
      </c>
      <c r="D32" s="19">
        <v>1</v>
      </c>
      <c r="E32" s="19">
        <v>1</v>
      </c>
      <c r="F32" s="19"/>
      <c r="G32" s="19"/>
      <c r="H32" s="19"/>
      <c r="I32">
        <v>39.250999999999998</v>
      </c>
      <c r="J32" s="25">
        <f t="shared" si="1"/>
        <v>5.1026351026351024</v>
      </c>
      <c r="K32" s="25"/>
      <c r="L32" s="25"/>
      <c r="M32" s="25"/>
      <c r="N32" s="27">
        <f t="shared" si="0"/>
        <v>0</v>
      </c>
      <c r="O32" s="27">
        <f t="shared" si="3"/>
        <v>0</v>
      </c>
      <c r="P32" s="27">
        <f t="shared" si="4"/>
        <v>0</v>
      </c>
      <c r="Q32" s="28">
        <f t="shared" si="5"/>
        <v>0</v>
      </c>
    </row>
    <row r="33" spans="1:20" x14ac:dyDescent="0.2">
      <c r="A33" s="19" t="s">
        <v>287</v>
      </c>
      <c r="B33" s="19">
        <v>1</v>
      </c>
      <c r="C33" s="19">
        <v>1</v>
      </c>
      <c r="D33" s="19">
        <v>1</v>
      </c>
      <c r="E33" s="19">
        <v>1</v>
      </c>
      <c r="F33" s="19"/>
      <c r="G33" s="19"/>
      <c r="H33" s="19"/>
      <c r="I33">
        <v>40.517000000000003</v>
      </c>
      <c r="J33" s="25">
        <f t="shared" si="1"/>
        <v>5.267215267215267</v>
      </c>
      <c r="K33" s="25"/>
      <c r="L33" s="25"/>
      <c r="M33" s="25"/>
      <c r="N33" s="27">
        <f t="shared" si="0"/>
        <v>0</v>
      </c>
      <c r="O33" s="27">
        <f t="shared" si="3"/>
        <v>0</v>
      </c>
      <c r="P33" s="27">
        <f t="shared" si="4"/>
        <v>0</v>
      </c>
      <c r="Q33" s="28">
        <f t="shared" si="5"/>
        <v>0</v>
      </c>
    </row>
    <row r="34" spans="1:20" x14ac:dyDescent="0.2">
      <c r="A34" t="s">
        <v>72</v>
      </c>
      <c r="B34">
        <v>1</v>
      </c>
      <c r="C34">
        <v>1</v>
      </c>
      <c r="D34">
        <v>1</v>
      </c>
      <c r="F34">
        <v>1</v>
      </c>
      <c r="G34">
        <v>1</v>
      </c>
      <c r="I34">
        <v>33.250999999999998</v>
      </c>
      <c r="J34" s="25">
        <f t="shared" si="1"/>
        <v>4.3226343226343218</v>
      </c>
      <c r="K34" s="25"/>
      <c r="L34" s="25"/>
      <c r="M34" s="25"/>
      <c r="N34" s="27">
        <f t="shared" si="0"/>
        <v>0</v>
      </c>
      <c r="O34" s="27">
        <f t="shared" si="3"/>
        <v>1</v>
      </c>
      <c r="P34" s="27">
        <f t="shared" si="4"/>
        <v>0</v>
      </c>
      <c r="Q34" s="28">
        <f t="shared" si="5"/>
        <v>0</v>
      </c>
    </row>
    <row r="35" spans="1:20" x14ac:dyDescent="0.2">
      <c r="A35" t="s">
        <v>73</v>
      </c>
      <c r="B35">
        <v>1</v>
      </c>
      <c r="C35">
        <v>1</v>
      </c>
      <c r="D35">
        <v>1</v>
      </c>
      <c r="F35">
        <v>1</v>
      </c>
      <c r="H35">
        <v>1</v>
      </c>
      <c r="I35">
        <v>40.250999999999998</v>
      </c>
      <c r="J35" s="25">
        <f t="shared" si="1"/>
        <v>5.2326352326352321</v>
      </c>
      <c r="K35" s="25"/>
      <c r="L35" s="25"/>
      <c r="M35" s="25"/>
      <c r="N35" s="27">
        <f t="shared" si="0"/>
        <v>0</v>
      </c>
      <c r="O35" s="27">
        <f t="shared" si="3"/>
        <v>0</v>
      </c>
      <c r="P35" s="27">
        <f t="shared" si="4"/>
        <v>0</v>
      </c>
      <c r="Q35" s="28">
        <f t="shared" si="5"/>
        <v>1</v>
      </c>
    </row>
    <row r="36" spans="1:20" x14ac:dyDescent="0.2">
      <c r="A36" t="s">
        <v>74</v>
      </c>
      <c r="B36">
        <v>1</v>
      </c>
      <c r="C36">
        <v>2</v>
      </c>
      <c r="D36">
        <v>1</v>
      </c>
      <c r="F36">
        <v>1</v>
      </c>
      <c r="G36">
        <v>1</v>
      </c>
      <c r="I36">
        <v>39.756</v>
      </c>
      <c r="J36" s="25">
        <f t="shared" si="1"/>
        <v>5.168285168285168</v>
      </c>
      <c r="K36" s="25"/>
      <c r="L36" s="25"/>
      <c r="M36" s="25"/>
      <c r="N36" s="27">
        <f t="shared" si="0"/>
        <v>0</v>
      </c>
      <c r="O36" s="27">
        <f t="shared" si="3"/>
        <v>1</v>
      </c>
      <c r="P36" s="27">
        <f t="shared" si="4"/>
        <v>0</v>
      </c>
      <c r="Q36" s="28">
        <f t="shared" si="5"/>
        <v>0</v>
      </c>
    </row>
    <row r="37" spans="1:20" x14ac:dyDescent="0.2">
      <c r="A37" t="s">
        <v>75</v>
      </c>
      <c r="B37">
        <v>1</v>
      </c>
      <c r="C37">
        <v>1</v>
      </c>
      <c r="D37">
        <v>1</v>
      </c>
      <c r="F37">
        <v>1</v>
      </c>
      <c r="H37">
        <v>1</v>
      </c>
      <c r="I37">
        <v>35.75</v>
      </c>
      <c r="J37" s="25">
        <f t="shared" si="1"/>
        <v>4.6475046475046469</v>
      </c>
      <c r="K37" s="25"/>
      <c r="L37" s="25"/>
      <c r="M37" s="25"/>
      <c r="N37" s="27">
        <f t="shared" si="0"/>
        <v>0</v>
      </c>
      <c r="O37" s="27">
        <f t="shared" si="3"/>
        <v>0</v>
      </c>
      <c r="P37" s="27">
        <f t="shared" si="4"/>
        <v>0</v>
      </c>
      <c r="Q37" s="28">
        <f t="shared" si="5"/>
        <v>1</v>
      </c>
    </row>
    <row r="38" spans="1:20" x14ac:dyDescent="0.2">
      <c r="A38" t="s">
        <v>76</v>
      </c>
      <c r="B38">
        <v>1</v>
      </c>
      <c r="C38">
        <v>1</v>
      </c>
      <c r="D38">
        <v>1</v>
      </c>
      <c r="F38">
        <v>1</v>
      </c>
      <c r="G38">
        <v>1</v>
      </c>
      <c r="I38">
        <v>38.948999999999998</v>
      </c>
      <c r="J38" s="25">
        <f t="shared" si="1"/>
        <v>5.0633750633750632</v>
      </c>
      <c r="K38" s="25"/>
      <c r="L38" s="25"/>
      <c r="M38" s="25"/>
      <c r="N38" s="27">
        <f t="shared" si="0"/>
        <v>0</v>
      </c>
      <c r="O38" s="27">
        <f t="shared" si="3"/>
        <v>1</v>
      </c>
      <c r="P38" s="27">
        <f t="shared" si="4"/>
        <v>0</v>
      </c>
      <c r="Q38" s="28">
        <f t="shared" si="5"/>
        <v>0</v>
      </c>
    </row>
    <row r="39" spans="1:20" x14ac:dyDescent="0.2">
      <c r="A39" t="s">
        <v>77</v>
      </c>
      <c r="B39">
        <v>1</v>
      </c>
      <c r="C39">
        <v>2</v>
      </c>
      <c r="D39">
        <v>1</v>
      </c>
      <c r="E39">
        <v>1</v>
      </c>
      <c r="I39">
        <v>38.250999999999998</v>
      </c>
      <c r="J39" s="25">
        <f t="shared" si="1"/>
        <v>4.9726349726349719</v>
      </c>
      <c r="K39" s="25"/>
      <c r="L39" s="25"/>
      <c r="M39" s="25"/>
      <c r="N39" s="27">
        <f t="shared" si="0"/>
        <v>0</v>
      </c>
      <c r="O39" s="27">
        <f t="shared" si="3"/>
        <v>0</v>
      </c>
      <c r="P39" s="27">
        <f t="shared" si="4"/>
        <v>0</v>
      </c>
      <c r="Q39" s="28">
        <f t="shared" si="5"/>
        <v>0</v>
      </c>
    </row>
    <row r="40" spans="1:20" x14ac:dyDescent="0.2">
      <c r="A40" t="s">
        <v>78</v>
      </c>
      <c r="B40">
        <v>1</v>
      </c>
      <c r="C40">
        <v>1</v>
      </c>
      <c r="D40">
        <v>1</v>
      </c>
      <c r="E40">
        <v>1</v>
      </c>
      <c r="I40">
        <v>33.716999999999999</v>
      </c>
      <c r="J40" s="25">
        <f t="shared" si="1"/>
        <v>4.3832143832143826</v>
      </c>
      <c r="K40" s="25"/>
      <c r="L40" s="25"/>
      <c r="M40" s="25"/>
      <c r="N40" s="27">
        <f t="shared" si="0"/>
        <v>0</v>
      </c>
      <c r="O40" s="27">
        <f t="shared" si="3"/>
        <v>0</v>
      </c>
      <c r="P40" s="27">
        <f t="shared" si="4"/>
        <v>0</v>
      </c>
      <c r="Q40" s="28">
        <f t="shared" si="5"/>
        <v>0</v>
      </c>
    </row>
    <row r="41" spans="1:20" x14ac:dyDescent="0.2">
      <c r="A41" t="s">
        <v>81</v>
      </c>
      <c r="B41">
        <v>1</v>
      </c>
      <c r="C41">
        <v>1</v>
      </c>
      <c r="D41">
        <v>1</v>
      </c>
      <c r="F41">
        <v>1</v>
      </c>
      <c r="G41">
        <v>1</v>
      </c>
      <c r="I41">
        <v>38.500999999999998</v>
      </c>
      <c r="J41" s="25">
        <f t="shared" si="1"/>
        <v>5.0051350051350045</v>
      </c>
      <c r="K41" s="25"/>
      <c r="L41" s="25"/>
      <c r="M41" s="25"/>
      <c r="N41" s="27">
        <f t="shared" si="0"/>
        <v>0</v>
      </c>
      <c r="O41" s="27">
        <f t="shared" si="3"/>
        <v>1</v>
      </c>
      <c r="P41" s="27">
        <f t="shared" si="4"/>
        <v>0</v>
      </c>
      <c r="Q41" s="28">
        <f t="shared" si="5"/>
        <v>0</v>
      </c>
    </row>
    <row r="42" spans="1:20" x14ac:dyDescent="0.2">
      <c r="A42" t="s">
        <v>82</v>
      </c>
      <c r="B42">
        <v>1</v>
      </c>
      <c r="C42">
        <v>1</v>
      </c>
      <c r="D42">
        <v>1</v>
      </c>
      <c r="F42">
        <v>1</v>
      </c>
      <c r="G42">
        <v>1</v>
      </c>
      <c r="I42">
        <v>40.262</v>
      </c>
      <c r="J42" s="25">
        <f t="shared" si="1"/>
        <v>5.2340652340652341</v>
      </c>
      <c r="K42" s="25"/>
      <c r="L42" s="25"/>
      <c r="M42" s="25"/>
      <c r="N42" s="27">
        <f t="shared" si="0"/>
        <v>0</v>
      </c>
      <c r="O42" s="27">
        <f t="shared" si="3"/>
        <v>1</v>
      </c>
      <c r="P42" s="27">
        <f t="shared" si="4"/>
        <v>0</v>
      </c>
      <c r="Q42" s="28">
        <f t="shared" si="5"/>
        <v>0</v>
      </c>
    </row>
    <row r="43" spans="1:20" x14ac:dyDescent="0.2">
      <c r="A43" t="s">
        <v>83</v>
      </c>
      <c r="B43">
        <v>1</v>
      </c>
      <c r="C43">
        <v>2</v>
      </c>
      <c r="D43">
        <v>1</v>
      </c>
      <c r="F43">
        <v>1</v>
      </c>
      <c r="G43">
        <v>1</v>
      </c>
      <c r="I43">
        <v>40.253</v>
      </c>
      <c r="J43" s="25">
        <f t="shared" si="1"/>
        <v>5.232895232895233</v>
      </c>
      <c r="K43" s="25"/>
      <c r="L43" s="25"/>
      <c r="M43" s="25"/>
      <c r="N43" s="27">
        <f t="shared" si="0"/>
        <v>0</v>
      </c>
      <c r="O43" s="27">
        <f t="shared" si="3"/>
        <v>1</v>
      </c>
      <c r="P43" s="27">
        <f t="shared" si="4"/>
        <v>0</v>
      </c>
      <c r="Q43" s="28">
        <f t="shared" si="5"/>
        <v>0</v>
      </c>
    </row>
    <row r="44" spans="1:20" x14ac:dyDescent="0.2">
      <c r="A44" t="s">
        <v>84</v>
      </c>
      <c r="B44">
        <v>1</v>
      </c>
      <c r="C44">
        <v>1</v>
      </c>
      <c r="D44">
        <v>1</v>
      </c>
      <c r="F44">
        <v>1</v>
      </c>
      <c r="G44">
        <v>1</v>
      </c>
      <c r="I44">
        <v>37.258000000000003</v>
      </c>
      <c r="J44" s="25">
        <f t="shared" si="1"/>
        <v>4.8435448435448434</v>
      </c>
      <c r="K44" s="25"/>
      <c r="L44" s="25"/>
      <c r="M44" s="25"/>
      <c r="N44" s="27">
        <f t="shared" si="0"/>
        <v>0</v>
      </c>
      <c r="O44" s="27">
        <f t="shared" si="3"/>
        <v>1</v>
      </c>
      <c r="P44" s="27">
        <f t="shared" si="4"/>
        <v>0</v>
      </c>
      <c r="Q44" s="28">
        <f t="shared" si="5"/>
        <v>0</v>
      </c>
    </row>
    <row r="45" spans="1:20" x14ac:dyDescent="0.2">
      <c r="A45" s="12"/>
      <c r="J45" s="25"/>
      <c r="K45" s="25"/>
      <c r="L45" s="25"/>
      <c r="M45" s="25"/>
      <c r="N45" s="27">
        <f t="shared" si="0"/>
        <v>0</v>
      </c>
      <c r="O45" s="27">
        <f t="shared" si="3"/>
        <v>0</v>
      </c>
      <c r="P45" s="27">
        <f t="shared" si="4"/>
        <v>0</v>
      </c>
      <c r="Q45" s="28">
        <f t="shared" si="5"/>
        <v>0</v>
      </c>
    </row>
    <row r="46" spans="1:20" x14ac:dyDescent="0.2">
      <c r="A46" s="26">
        <v>179</v>
      </c>
      <c r="J46" s="25"/>
      <c r="K46" s="25"/>
      <c r="L46" s="25"/>
      <c r="M46" s="25"/>
      <c r="N46" s="27">
        <f t="shared" si="0"/>
        <v>0</v>
      </c>
      <c r="O46" s="27">
        <f t="shared" si="3"/>
        <v>0</v>
      </c>
      <c r="P46" s="27">
        <f t="shared" si="4"/>
        <v>0</v>
      </c>
      <c r="Q46" s="28">
        <f t="shared" si="5"/>
        <v>0</v>
      </c>
      <c r="S46" s="19"/>
      <c r="T46" s="19"/>
    </row>
    <row r="47" spans="1:20" s="19" customFormat="1" x14ac:dyDescent="0.2">
      <c r="A47" s="19" t="s">
        <v>315</v>
      </c>
      <c r="B47" s="19">
        <v>1</v>
      </c>
      <c r="C47" s="19">
        <v>2</v>
      </c>
      <c r="D47" s="19">
        <v>1</v>
      </c>
      <c r="F47" s="19">
        <v>1</v>
      </c>
      <c r="H47" s="19">
        <v>1</v>
      </c>
      <c r="J47" s="25"/>
      <c r="K47" s="25"/>
      <c r="L47" s="25"/>
      <c r="M47" s="25"/>
      <c r="N47" s="27">
        <f t="shared" si="0"/>
        <v>0</v>
      </c>
      <c r="O47" s="27">
        <f t="shared" si="3"/>
        <v>0</v>
      </c>
      <c r="P47" s="27">
        <f t="shared" si="4"/>
        <v>0</v>
      </c>
      <c r="Q47" s="28">
        <f t="shared" si="5"/>
        <v>1</v>
      </c>
      <c r="S47"/>
      <c r="T47"/>
    </row>
    <row r="48" spans="1:20" x14ac:dyDescent="0.2">
      <c r="A48" t="s">
        <v>85</v>
      </c>
      <c r="B48">
        <v>1</v>
      </c>
      <c r="C48">
        <v>1</v>
      </c>
      <c r="D48">
        <v>2</v>
      </c>
      <c r="F48">
        <v>1</v>
      </c>
      <c r="G48">
        <v>1</v>
      </c>
      <c r="I48">
        <v>32.002000000000002</v>
      </c>
      <c r="J48" s="25">
        <f t="shared" si="1"/>
        <v>4.1602641602641608</v>
      </c>
      <c r="K48" s="25">
        <v>3.86</v>
      </c>
      <c r="L48" s="25">
        <f>J48/K48</f>
        <v>1.0777886425554821</v>
      </c>
      <c r="M48" s="25"/>
      <c r="N48" s="27">
        <f t="shared" si="0"/>
        <v>0</v>
      </c>
      <c r="O48" s="27">
        <f t="shared" si="3"/>
        <v>1</v>
      </c>
      <c r="P48" s="27">
        <f t="shared" si="4"/>
        <v>0</v>
      </c>
      <c r="Q48" s="28">
        <f t="shared" si="5"/>
        <v>0</v>
      </c>
    </row>
    <row r="49" spans="1:20" x14ac:dyDescent="0.2">
      <c r="A49" t="s">
        <v>87</v>
      </c>
      <c r="B49">
        <v>1</v>
      </c>
      <c r="C49">
        <v>2</v>
      </c>
      <c r="D49">
        <v>1</v>
      </c>
      <c r="F49">
        <v>1</v>
      </c>
      <c r="I49">
        <v>35.558999999999997</v>
      </c>
      <c r="J49" s="25">
        <f t="shared" si="1"/>
        <v>4.622674622674622</v>
      </c>
      <c r="K49" s="25">
        <v>3.55</v>
      </c>
      <c r="L49" s="25">
        <f>J49/K49</f>
        <v>1.3021618655421472</v>
      </c>
      <c r="M49" s="25"/>
      <c r="N49" s="27">
        <f t="shared" si="0"/>
        <v>0</v>
      </c>
      <c r="O49" s="27">
        <f t="shared" si="3"/>
        <v>0</v>
      </c>
      <c r="P49" s="27">
        <f t="shared" si="4"/>
        <v>0</v>
      </c>
      <c r="Q49" s="28">
        <f t="shared" si="5"/>
        <v>0</v>
      </c>
    </row>
    <row r="50" spans="1:20" x14ac:dyDescent="0.2">
      <c r="A50" t="s">
        <v>88</v>
      </c>
      <c r="B50">
        <v>1</v>
      </c>
      <c r="C50">
        <v>1</v>
      </c>
      <c r="D50">
        <v>1</v>
      </c>
      <c r="F50">
        <v>1</v>
      </c>
      <c r="I50">
        <v>39.000999999999998</v>
      </c>
      <c r="J50" s="25">
        <f t="shared" si="1"/>
        <v>5.0701350701350698</v>
      </c>
      <c r="K50" s="25"/>
      <c r="L50" s="25"/>
      <c r="M50" s="25"/>
      <c r="N50" s="27">
        <f t="shared" si="0"/>
        <v>0</v>
      </c>
      <c r="O50" s="27">
        <f t="shared" si="3"/>
        <v>0</v>
      </c>
      <c r="P50" s="27">
        <f t="shared" si="4"/>
        <v>0</v>
      </c>
      <c r="Q50" s="28">
        <f t="shared" si="5"/>
        <v>0</v>
      </c>
    </row>
    <row r="51" spans="1:20" x14ac:dyDescent="0.2">
      <c r="A51" t="s">
        <v>89</v>
      </c>
      <c r="B51">
        <v>1</v>
      </c>
      <c r="C51">
        <v>1</v>
      </c>
      <c r="D51">
        <v>1</v>
      </c>
      <c r="F51">
        <v>1</v>
      </c>
      <c r="G51">
        <v>1</v>
      </c>
      <c r="I51">
        <v>43.162999999999997</v>
      </c>
      <c r="J51" s="25">
        <f t="shared" si="1"/>
        <v>5.6111956111956109</v>
      </c>
      <c r="K51" s="25"/>
      <c r="L51" s="25"/>
      <c r="M51" s="25"/>
      <c r="N51" s="27">
        <f t="shared" si="0"/>
        <v>0</v>
      </c>
      <c r="O51" s="27">
        <f t="shared" si="3"/>
        <v>1</v>
      </c>
      <c r="P51" s="27">
        <f t="shared" si="4"/>
        <v>0</v>
      </c>
      <c r="Q51" s="28">
        <f t="shared" si="5"/>
        <v>0</v>
      </c>
    </row>
    <row r="52" spans="1:20" x14ac:dyDescent="0.2">
      <c r="A52" t="s">
        <v>90</v>
      </c>
      <c r="B52">
        <v>1</v>
      </c>
      <c r="C52">
        <v>1</v>
      </c>
      <c r="D52">
        <v>1</v>
      </c>
      <c r="F52">
        <v>1</v>
      </c>
      <c r="G52">
        <v>1</v>
      </c>
      <c r="I52">
        <v>36.085999999999999</v>
      </c>
      <c r="J52" s="25">
        <f t="shared" si="1"/>
        <v>4.6911846911846906</v>
      </c>
      <c r="K52" s="25"/>
      <c r="L52" s="25"/>
      <c r="M52" s="25"/>
      <c r="N52" s="27">
        <f t="shared" si="0"/>
        <v>0</v>
      </c>
      <c r="O52" s="27">
        <f t="shared" si="3"/>
        <v>1</v>
      </c>
      <c r="P52" s="27">
        <f t="shared" si="4"/>
        <v>0</v>
      </c>
      <c r="Q52" s="28">
        <f t="shared" si="5"/>
        <v>0</v>
      </c>
    </row>
    <row r="53" spans="1:20" x14ac:dyDescent="0.2">
      <c r="A53" t="s">
        <v>91</v>
      </c>
      <c r="B53">
        <v>1</v>
      </c>
      <c r="C53">
        <v>2</v>
      </c>
      <c r="D53">
        <v>1</v>
      </c>
      <c r="F53">
        <v>1</v>
      </c>
      <c r="I53">
        <v>40.335000000000001</v>
      </c>
      <c r="J53" s="25">
        <f t="shared" si="1"/>
        <v>5.2435552435552433</v>
      </c>
      <c r="K53" s="25"/>
      <c r="L53" s="25"/>
      <c r="M53" s="25"/>
      <c r="N53" s="27">
        <f t="shared" si="0"/>
        <v>0</v>
      </c>
      <c r="O53" s="27">
        <f t="shared" si="3"/>
        <v>0</v>
      </c>
      <c r="P53" s="27">
        <f t="shared" si="4"/>
        <v>0</v>
      </c>
      <c r="Q53" s="28">
        <f t="shared" si="5"/>
        <v>0</v>
      </c>
    </row>
    <row r="54" spans="1:20" x14ac:dyDescent="0.2">
      <c r="A54" t="s">
        <v>92</v>
      </c>
      <c r="B54">
        <v>1</v>
      </c>
      <c r="C54">
        <v>1</v>
      </c>
      <c r="D54">
        <v>1</v>
      </c>
      <c r="F54">
        <v>1</v>
      </c>
      <c r="I54">
        <v>36.799999999999997</v>
      </c>
      <c r="J54" s="25">
        <f t="shared" si="1"/>
        <v>4.7840047840047832</v>
      </c>
      <c r="K54" s="25"/>
      <c r="L54" s="25"/>
      <c r="M54" s="25"/>
      <c r="N54" s="27">
        <f t="shared" si="0"/>
        <v>0</v>
      </c>
      <c r="O54" s="27">
        <f t="shared" si="3"/>
        <v>0</v>
      </c>
      <c r="P54" s="27">
        <f t="shared" si="4"/>
        <v>0</v>
      </c>
      <c r="Q54" s="28">
        <f t="shared" si="5"/>
        <v>0</v>
      </c>
    </row>
    <row r="55" spans="1:20" x14ac:dyDescent="0.2">
      <c r="A55" t="s">
        <v>93</v>
      </c>
      <c r="B55">
        <v>1</v>
      </c>
      <c r="C55">
        <v>1</v>
      </c>
      <c r="D55">
        <v>1</v>
      </c>
      <c r="F55">
        <v>1</v>
      </c>
      <c r="G55">
        <v>1</v>
      </c>
      <c r="I55">
        <v>38.345999999999997</v>
      </c>
      <c r="J55" s="25">
        <f t="shared" si="1"/>
        <v>4.9849849849849841</v>
      </c>
      <c r="K55" s="25"/>
      <c r="L55" s="25"/>
      <c r="M55" s="25"/>
      <c r="N55" s="27">
        <f t="shared" si="0"/>
        <v>0</v>
      </c>
      <c r="O55" s="27">
        <f t="shared" si="3"/>
        <v>1</v>
      </c>
      <c r="P55" s="27">
        <f t="shared" si="4"/>
        <v>0</v>
      </c>
      <c r="Q55" s="28">
        <f t="shared" si="5"/>
        <v>0</v>
      </c>
    </row>
    <row r="56" spans="1:20" x14ac:dyDescent="0.2">
      <c r="A56" t="s">
        <v>94</v>
      </c>
      <c r="B56">
        <v>1</v>
      </c>
      <c r="C56">
        <v>1</v>
      </c>
      <c r="D56">
        <v>1</v>
      </c>
      <c r="F56">
        <v>1</v>
      </c>
      <c r="G56">
        <v>1</v>
      </c>
      <c r="I56">
        <v>42.124000000000002</v>
      </c>
      <c r="J56" s="25">
        <f t="shared" si="1"/>
        <v>5.4761254761254765</v>
      </c>
      <c r="K56" s="25"/>
      <c r="L56" s="25"/>
      <c r="M56" s="25"/>
      <c r="N56" s="27">
        <f t="shared" si="0"/>
        <v>0</v>
      </c>
      <c r="O56" s="27">
        <f t="shared" si="3"/>
        <v>1</v>
      </c>
      <c r="P56" s="27">
        <f t="shared" si="4"/>
        <v>0</v>
      </c>
      <c r="Q56" s="28">
        <f t="shared" si="5"/>
        <v>0</v>
      </c>
      <c r="S56" s="19"/>
      <c r="T56" s="19"/>
    </row>
    <row r="57" spans="1:20" s="19" customFormat="1" x14ac:dyDescent="0.2">
      <c r="A57" s="19" t="s">
        <v>288</v>
      </c>
      <c r="B57" s="19">
        <v>1</v>
      </c>
      <c r="C57" s="19">
        <v>1</v>
      </c>
      <c r="D57" s="19">
        <v>1</v>
      </c>
      <c r="F57" s="19">
        <v>1</v>
      </c>
      <c r="I57" s="19">
        <v>39.503</v>
      </c>
      <c r="J57" s="25">
        <f t="shared" si="1"/>
        <v>5.135395135395135</v>
      </c>
      <c r="K57" s="25"/>
      <c r="L57" s="25"/>
      <c r="M57" s="25"/>
      <c r="N57" s="27">
        <f t="shared" si="0"/>
        <v>0</v>
      </c>
      <c r="O57" s="27">
        <f t="shared" si="3"/>
        <v>0</v>
      </c>
      <c r="P57" s="27">
        <f t="shared" si="4"/>
        <v>0</v>
      </c>
      <c r="Q57" s="28">
        <f t="shared" si="5"/>
        <v>0</v>
      </c>
      <c r="S57"/>
      <c r="T57"/>
    </row>
    <row r="58" spans="1:20" x14ac:dyDescent="0.2">
      <c r="A58" t="s">
        <v>95</v>
      </c>
      <c r="B58">
        <v>1</v>
      </c>
      <c r="C58">
        <v>1</v>
      </c>
      <c r="D58">
        <v>1</v>
      </c>
      <c r="F58">
        <v>1</v>
      </c>
      <c r="I58">
        <v>33.167999999999999</v>
      </c>
      <c r="J58" s="25">
        <f t="shared" si="1"/>
        <v>4.3118443118443119</v>
      </c>
      <c r="K58" s="25"/>
      <c r="L58" s="25"/>
      <c r="M58" s="25"/>
      <c r="N58" s="27">
        <f t="shared" si="0"/>
        <v>0</v>
      </c>
      <c r="O58" s="27">
        <f t="shared" si="3"/>
        <v>0</v>
      </c>
      <c r="P58" s="27">
        <f t="shared" si="4"/>
        <v>0</v>
      </c>
      <c r="Q58" s="28">
        <f t="shared" si="5"/>
        <v>0</v>
      </c>
    </row>
    <row r="59" spans="1:20" x14ac:dyDescent="0.2">
      <c r="A59" t="s">
        <v>96</v>
      </c>
      <c r="B59">
        <v>1</v>
      </c>
      <c r="C59">
        <v>1</v>
      </c>
      <c r="D59">
        <v>1</v>
      </c>
      <c r="F59">
        <v>1</v>
      </c>
      <c r="G59">
        <v>1</v>
      </c>
      <c r="I59">
        <v>41.000999999999998</v>
      </c>
      <c r="J59" s="25">
        <f t="shared" ref="J59:J117" si="6">I59/7.6923</f>
        <v>5.3301353301353291</v>
      </c>
      <c r="K59" s="25"/>
      <c r="L59" s="25"/>
      <c r="M59" s="25"/>
      <c r="N59" s="27">
        <f t="shared" si="0"/>
        <v>0</v>
      </c>
      <c r="O59" s="27">
        <f t="shared" si="3"/>
        <v>1</v>
      </c>
      <c r="P59" s="27">
        <f t="shared" si="4"/>
        <v>0</v>
      </c>
      <c r="Q59" s="28">
        <f t="shared" si="5"/>
        <v>0</v>
      </c>
    </row>
    <row r="60" spans="1:20" x14ac:dyDescent="0.2">
      <c r="A60" t="s">
        <v>97</v>
      </c>
      <c r="B60">
        <v>1</v>
      </c>
      <c r="C60">
        <v>1</v>
      </c>
      <c r="D60">
        <v>1</v>
      </c>
      <c r="F60">
        <v>1</v>
      </c>
      <c r="I60">
        <v>39.036000000000001</v>
      </c>
      <c r="J60" s="25">
        <f t="shared" si="6"/>
        <v>5.0746850746850747</v>
      </c>
      <c r="K60" s="25"/>
      <c r="L60" s="25"/>
      <c r="M60" s="25"/>
      <c r="N60" s="27">
        <f t="shared" si="0"/>
        <v>0</v>
      </c>
      <c r="O60" s="27">
        <f t="shared" si="3"/>
        <v>0</v>
      </c>
      <c r="P60" s="27">
        <f t="shared" si="4"/>
        <v>0</v>
      </c>
      <c r="Q60" s="28">
        <f t="shared" si="5"/>
        <v>0</v>
      </c>
    </row>
    <row r="61" spans="1:20" x14ac:dyDescent="0.2">
      <c r="A61" t="s">
        <v>98</v>
      </c>
      <c r="B61">
        <v>1</v>
      </c>
      <c r="C61">
        <v>1</v>
      </c>
      <c r="D61">
        <v>2</v>
      </c>
      <c r="F61">
        <v>1</v>
      </c>
      <c r="I61">
        <v>37.832999999999998</v>
      </c>
      <c r="J61" s="25">
        <f t="shared" si="6"/>
        <v>4.9182949182949178</v>
      </c>
      <c r="K61" s="25"/>
      <c r="L61" s="25"/>
      <c r="M61" s="25"/>
      <c r="N61" s="27">
        <f t="shared" si="0"/>
        <v>0</v>
      </c>
      <c r="O61" s="27">
        <f t="shared" si="3"/>
        <v>0</v>
      </c>
      <c r="P61" s="27">
        <f t="shared" si="4"/>
        <v>0</v>
      </c>
      <c r="Q61" s="28">
        <f t="shared" si="5"/>
        <v>0</v>
      </c>
    </row>
    <row r="62" spans="1:20" x14ac:dyDescent="0.2">
      <c r="A62" t="s">
        <v>99</v>
      </c>
      <c r="B62">
        <v>1</v>
      </c>
      <c r="C62">
        <v>2</v>
      </c>
      <c r="D62">
        <v>1</v>
      </c>
      <c r="F62">
        <v>1</v>
      </c>
      <c r="I62">
        <v>42.338999999999999</v>
      </c>
      <c r="J62" s="25">
        <f t="shared" si="6"/>
        <v>5.5040755040755034</v>
      </c>
      <c r="K62" s="25"/>
      <c r="L62" s="25"/>
      <c r="M62" s="25"/>
      <c r="N62" s="27">
        <f t="shared" si="0"/>
        <v>0</v>
      </c>
      <c r="O62" s="27">
        <f t="shared" si="3"/>
        <v>0</v>
      </c>
      <c r="P62" s="27">
        <f t="shared" si="4"/>
        <v>0</v>
      </c>
      <c r="Q62" s="28">
        <f t="shared" si="5"/>
        <v>0</v>
      </c>
    </row>
    <row r="63" spans="1:20" x14ac:dyDescent="0.2">
      <c r="A63" t="s">
        <v>100</v>
      </c>
      <c r="B63">
        <v>1</v>
      </c>
      <c r="C63">
        <v>2</v>
      </c>
      <c r="D63">
        <v>1</v>
      </c>
      <c r="F63">
        <v>1</v>
      </c>
      <c r="I63">
        <v>37.427999999999997</v>
      </c>
      <c r="J63" s="25">
        <f t="shared" si="6"/>
        <v>4.8656448656448648</v>
      </c>
      <c r="K63" s="25"/>
      <c r="L63" s="25"/>
      <c r="M63" s="25"/>
      <c r="N63" s="27">
        <f t="shared" si="0"/>
        <v>0</v>
      </c>
      <c r="O63" s="27">
        <f t="shared" si="3"/>
        <v>0</v>
      </c>
      <c r="P63" s="27">
        <f t="shared" si="4"/>
        <v>0</v>
      </c>
      <c r="Q63" s="28">
        <f t="shared" si="5"/>
        <v>0</v>
      </c>
      <c r="S63" s="19"/>
      <c r="T63" s="19"/>
    </row>
    <row r="64" spans="1:20" s="19" customFormat="1" x14ac:dyDescent="0.2">
      <c r="A64" s="19" t="s">
        <v>289</v>
      </c>
      <c r="B64" s="19">
        <v>1</v>
      </c>
      <c r="C64" s="19">
        <v>2</v>
      </c>
      <c r="D64" s="19">
        <v>1</v>
      </c>
      <c r="F64" s="19">
        <v>1</v>
      </c>
      <c r="I64" s="19">
        <v>37.351999999999997</v>
      </c>
      <c r="J64" s="25">
        <f t="shared" si="6"/>
        <v>4.8557648557648552</v>
      </c>
      <c r="K64" s="25"/>
      <c r="L64" s="25"/>
      <c r="M64" s="25"/>
      <c r="N64" s="27">
        <f t="shared" si="0"/>
        <v>0</v>
      </c>
      <c r="O64" s="27">
        <f t="shared" si="3"/>
        <v>0</v>
      </c>
      <c r="P64" s="27">
        <f t="shared" si="4"/>
        <v>0</v>
      </c>
      <c r="Q64" s="28">
        <f t="shared" si="5"/>
        <v>0</v>
      </c>
    </row>
    <row r="65" spans="1:20" s="19" customFormat="1" x14ac:dyDescent="0.2">
      <c r="A65" s="19" t="s">
        <v>290</v>
      </c>
      <c r="B65" s="19">
        <v>1</v>
      </c>
      <c r="C65" s="19">
        <v>2</v>
      </c>
      <c r="D65" s="19">
        <v>1</v>
      </c>
      <c r="F65" s="19">
        <v>1</v>
      </c>
      <c r="I65" s="19">
        <v>37.142000000000003</v>
      </c>
      <c r="J65" s="25">
        <f t="shared" si="6"/>
        <v>4.8284648284648286</v>
      </c>
      <c r="K65" s="25"/>
      <c r="L65" s="25"/>
      <c r="M65" s="25"/>
      <c r="N65" s="27">
        <f t="shared" si="0"/>
        <v>0</v>
      </c>
      <c r="O65" s="27">
        <f t="shared" si="3"/>
        <v>0</v>
      </c>
      <c r="P65" s="27">
        <f t="shared" si="4"/>
        <v>0</v>
      </c>
      <c r="Q65" s="28">
        <f t="shared" si="5"/>
        <v>0</v>
      </c>
      <c r="S65"/>
      <c r="T65"/>
    </row>
    <row r="66" spans="1:20" x14ac:dyDescent="0.2">
      <c r="A66" t="s">
        <v>101</v>
      </c>
      <c r="B66">
        <v>1</v>
      </c>
      <c r="C66">
        <v>1</v>
      </c>
      <c r="D66">
        <v>1</v>
      </c>
      <c r="F66">
        <v>1</v>
      </c>
      <c r="I66">
        <v>41.161999999999999</v>
      </c>
      <c r="J66" s="25">
        <f t="shared" si="6"/>
        <v>5.3510653510653503</v>
      </c>
      <c r="K66" s="25"/>
      <c r="L66" s="25"/>
      <c r="M66" s="25"/>
      <c r="N66" s="27">
        <f t="shared" si="0"/>
        <v>0</v>
      </c>
      <c r="O66" s="27">
        <f t="shared" si="3"/>
        <v>0</v>
      </c>
      <c r="P66" s="27">
        <f t="shared" si="4"/>
        <v>0</v>
      </c>
      <c r="Q66" s="28">
        <f t="shared" si="5"/>
        <v>0</v>
      </c>
    </row>
    <row r="67" spans="1:20" x14ac:dyDescent="0.2">
      <c r="A67" t="s">
        <v>102</v>
      </c>
      <c r="B67">
        <v>1</v>
      </c>
      <c r="C67">
        <v>1</v>
      </c>
      <c r="D67">
        <v>1</v>
      </c>
      <c r="F67">
        <v>1</v>
      </c>
      <c r="I67">
        <v>40.368000000000002</v>
      </c>
      <c r="J67" s="25">
        <f t="shared" si="6"/>
        <v>5.2478452478452482</v>
      </c>
      <c r="K67" s="25"/>
      <c r="L67" s="25"/>
      <c r="M67" s="25"/>
      <c r="N67" s="27">
        <f t="shared" ref="N67:N130" si="7">E67*G67</f>
        <v>0</v>
      </c>
      <c r="O67" s="27">
        <f t="shared" si="3"/>
        <v>0</v>
      </c>
      <c r="P67" s="27">
        <f t="shared" si="4"/>
        <v>0</v>
      </c>
      <c r="Q67" s="28">
        <f t="shared" si="5"/>
        <v>0</v>
      </c>
    </row>
    <row r="68" spans="1:20" x14ac:dyDescent="0.2">
      <c r="A68" t="s">
        <v>103</v>
      </c>
      <c r="B68">
        <v>1</v>
      </c>
      <c r="C68">
        <v>2</v>
      </c>
      <c r="D68">
        <v>1</v>
      </c>
      <c r="F68">
        <v>1</v>
      </c>
      <c r="I68">
        <v>37.335000000000001</v>
      </c>
      <c r="J68" s="25">
        <f t="shared" si="6"/>
        <v>4.8535548535548534</v>
      </c>
      <c r="K68" s="25"/>
      <c r="L68" s="25"/>
      <c r="M68" s="25"/>
      <c r="N68" s="27">
        <f t="shared" si="7"/>
        <v>0</v>
      </c>
      <c r="O68" s="27">
        <f t="shared" ref="O68:O131" si="8">F68*G68</f>
        <v>0</v>
      </c>
      <c r="P68" s="27">
        <f t="shared" ref="P68:P131" si="9">E68*H68</f>
        <v>0</v>
      </c>
      <c r="Q68" s="28">
        <f t="shared" ref="Q68:Q131" si="10">F68*H68</f>
        <v>0</v>
      </c>
    </row>
    <row r="69" spans="1:20" x14ac:dyDescent="0.2">
      <c r="A69" t="s">
        <v>104</v>
      </c>
      <c r="B69">
        <v>1</v>
      </c>
      <c r="C69">
        <v>1</v>
      </c>
      <c r="D69">
        <v>1</v>
      </c>
      <c r="F69">
        <v>1</v>
      </c>
      <c r="I69">
        <v>41.42</v>
      </c>
      <c r="J69" s="25">
        <f t="shared" si="6"/>
        <v>5.3846053846053845</v>
      </c>
      <c r="K69" s="25"/>
      <c r="L69" s="25"/>
      <c r="M69" s="25"/>
      <c r="N69" s="27">
        <f t="shared" si="7"/>
        <v>0</v>
      </c>
      <c r="O69" s="27">
        <f t="shared" si="8"/>
        <v>0</v>
      </c>
      <c r="P69" s="27">
        <f t="shared" si="9"/>
        <v>0</v>
      </c>
      <c r="Q69" s="28">
        <f t="shared" si="10"/>
        <v>0</v>
      </c>
    </row>
    <row r="70" spans="1:20" x14ac:dyDescent="0.2">
      <c r="A70" t="s">
        <v>105</v>
      </c>
      <c r="B70">
        <v>1</v>
      </c>
      <c r="C70">
        <v>1</v>
      </c>
      <c r="D70">
        <v>1</v>
      </c>
      <c r="E70">
        <v>1</v>
      </c>
      <c r="I70">
        <v>41.627000000000002</v>
      </c>
      <c r="J70" s="25">
        <f t="shared" si="6"/>
        <v>5.4115154115154116</v>
      </c>
      <c r="K70" s="25"/>
      <c r="L70" s="25"/>
      <c r="M70" s="25"/>
      <c r="N70" s="27">
        <f t="shared" si="7"/>
        <v>0</v>
      </c>
      <c r="O70" s="27">
        <f t="shared" si="8"/>
        <v>0</v>
      </c>
      <c r="P70" s="27">
        <f t="shared" si="9"/>
        <v>0</v>
      </c>
      <c r="Q70" s="28">
        <f t="shared" si="10"/>
        <v>0</v>
      </c>
    </row>
    <row r="71" spans="1:20" x14ac:dyDescent="0.2">
      <c r="A71" t="s">
        <v>106</v>
      </c>
      <c r="B71">
        <v>1</v>
      </c>
      <c r="C71">
        <v>2</v>
      </c>
      <c r="D71">
        <v>2</v>
      </c>
      <c r="F71">
        <v>1</v>
      </c>
      <c r="I71">
        <v>40.332999999999998</v>
      </c>
      <c r="J71" s="25">
        <f t="shared" si="6"/>
        <v>5.2432952432952424</v>
      </c>
      <c r="K71" s="25"/>
      <c r="L71" s="25"/>
      <c r="M71" s="25"/>
      <c r="N71" s="27">
        <f t="shared" si="7"/>
        <v>0</v>
      </c>
      <c r="O71" s="27">
        <f t="shared" si="8"/>
        <v>0</v>
      </c>
      <c r="P71" s="27">
        <f t="shared" si="9"/>
        <v>0</v>
      </c>
      <c r="Q71" s="28">
        <f t="shared" si="10"/>
        <v>0</v>
      </c>
    </row>
    <row r="72" spans="1:20" x14ac:dyDescent="0.2">
      <c r="A72" t="s">
        <v>107</v>
      </c>
      <c r="B72">
        <v>1</v>
      </c>
      <c r="C72">
        <v>2</v>
      </c>
      <c r="D72">
        <v>1</v>
      </c>
      <c r="F72">
        <v>1</v>
      </c>
      <c r="H72">
        <v>1</v>
      </c>
      <c r="I72">
        <v>38.692999999999998</v>
      </c>
      <c r="J72" s="25">
        <f t="shared" si="6"/>
        <v>5.0300950300950298</v>
      </c>
      <c r="K72" s="25"/>
      <c r="L72" s="25"/>
      <c r="M72" s="25"/>
      <c r="N72" s="27">
        <f t="shared" si="7"/>
        <v>0</v>
      </c>
      <c r="O72" s="27">
        <f t="shared" si="8"/>
        <v>0</v>
      </c>
      <c r="P72" s="27">
        <f t="shared" si="9"/>
        <v>0</v>
      </c>
      <c r="Q72" s="28">
        <f t="shared" si="10"/>
        <v>1</v>
      </c>
    </row>
    <row r="73" spans="1:20" x14ac:dyDescent="0.2">
      <c r="A73" t="s">
        <v>108</v>
      </c>
      <c r="B73">
        <v>1</v>
      </c>
      <c r="C73">
        <v>1</v>
      </c>
      <c r="D73">
        <v>1</v>
      </c>
      <c r="F73">
        <v>1</v>
      </c>
      <c r="I73">
        <v>36.170999999999999</v>
      </c>
      <c r="J73" s="25">
        <f t="shared" si="6"/>
        <v>4.7022347022347022</v>
      </c>
      <c r="K73" s="25"/>
      <c r="L73" s="25"/>
      <c r="M73" s="25"/>
      <c r="N73" s="27">
        <f t="shared" si="7"/>
        <v>0</v>
      </c>
      <c r="O73" s="27">
        <f t="shared" si="8"/>
        <v>0</v>
      </c>
      <c r="P73" s="27">
        <f t="shared" si="9"/>
        <v>0</v>
      </c>
      <c r="Q73" s="28">
        <f t="shared" si="10"/>
        <v>0</v>
      </c>
    </row>
    <row r="74" spans="1:20" x14ac:dyDescent="0.2">
      <c r="A74" t="s">
        <v>109</v>
      </c>
      <c r="B74">
        <v>1</v>
      </c>
      <c r="C74">
        <v>1</v>
      </c>
      <c r="D74">
        <v>2</v>
      </c>
      <c r="F74">
        <v>1</v>
      </c>
      <c r="H74">
        <v>1</v>
      </c>
      <c r="I74">
        <v>29.800999999999998</v>
      </c>
      <c r="J74" s="25">
        <f t="shared" si="6"/>
        <v>3.8741338741338738</v>
      </c>
      <c r="K74" s="25"/>
      <c r="L74" s="25"/>
      <c r="M74" s="25"/>
      <c r="N74" s="27">
        <f t="shared" si="7"/>
        <v>0</v>
      </c>
      <c r="O74" s="27">
        <f t="shared" si="8"/>
        <v>0</v>
      </c>
      <c r="P74" s="27">
        <f t="shared" si="9"/>
        <v>0</v>
      </c>
      <c r="Q74" s="28">
        <f t="shared" si="10"/>
        <v>1</v>
      </c>
    </row>
    <row r="75" spans="1:20" x14ac:dyDescent="0.2">
      <c r="A75" t="s">
        <v>110</v>
      </c>
      <c r="B75">
        <v>1</v>
      </c>
      <c r="C75">
        <v>1</v>
      </c>
      <c r="D75">
        <v>1</v>
      </c>
      <c r="F75">
        <v>1</v>
      </c>
      <c r="G75">
        <v>1</v>
      </c>
      <c r="I75">
        <v>37.008000000000003</v>
      </c>
      <c r="J75" s="25">
        <f t="shared" si="6"/>
        <v>4.8110448110448107</v>
      </c>
      <c r="K75" s="25"/>
      <c r="L75" s="25"/>
      <c r="M75" s="25"/>
      <c r="N75" s="27">
        <f t="shared" si="7"/>
        <v>0</v>
      </c>
      <c r="O75" s="27">
        <f t="shared" si="8"/>
        <v>1</v>
      </c>
      <c r="P75" s="27">
        <f t="shared" si="9"/>
        <v>0</v>
      </c>
      <c r="Q75" s="28">
        <f t="shared" si="10"/>
        <v>0</v>
      </c>
    </row>
    <row r="76" spans="1:20" x14ac:dyDescent="0.2">
      <c r="A76" t="s">
        <v>86</v>
      </c>
      <c r="B76">
        <v>1</v>
      </c>
      <c r="C76">
        <v>2</v>
      </c>
      <c r="D76">
        <v>1</v>
      </c>
      <c r="F76">
        <v>1</v>
      </c>
      <c r="I76">
        <v>35.837000000000003</v>
      </c>
      <c r="J76" s="25">
        <f t="shared" si="6"/>
        <v>4.6588146588146593</v>
      </c>
      <c r="K76" s="25"/>
      <c r="L76" s="25"/>
      <c r="M76" s="25"/>
      <c r="N76" s="27">
        <f t="shared" si="7"/>
        <v>0</v>
      </c>
      <c r="O76" s="27">
        <f t="shared" si="8"/>
        <v>0</v>
      </c>
      <c r="P76" s="27">
        <f t="shared" si="9"/>
        <v>0</v>
      </c>
      <c r="Q76" s="28">
        <f t="shared" si="10"/>
        <v>0</v>
      </c>
    </row>
    <row r="77" spans="1:20" x14ac:dyDescent="0.2">
      <c r="A77" t="s">
        <v>111</v>
      </c>
      <c r="B77">
        <v>1</v>
      </c>
      <c r="C77">
        <v>1</v>
      </c>
      <c r="D77">
        <v>1</v>
      </c>
      <c r="F77">
        <v>1</v>
      </c>
      <c r="G77">
        <v>1</v>
      </c>
      <c r="I77">
        <v>35.716000000000001</v>
      </c>
      <c r="J77" s="25">
        <f t="shared" si="6"/>
        <v>4.6430846430846433</v>
      </c>
      <c r="K77" s="25"/>
      <c r="L77" s="25"/>
      <c r="M77" s="25"/>
      <c r="N77" s="27">
        <f t="shared" si="7"/>
        <v>0</v>
      </c>
      <c r="O77" s="27">
        <f t="shared" si="8"/>
        <v>1</v>
      </c>
      <c r="P77" s="27">
        <f t="shared" si="9"/>
        <v>0</v>
      </c>
      <c r="Q77" s="28">
        <f t="shared" si="10"/>
        <v>0</v>
      </c>
    </row>
    <row r="78" spans="1:20" x14ac:dyDescent="0.2">
      <c r="A78" t="s">
        <v>112</v>
      </c>
      <c r="B78">
        <v>1</v>
      </c>
      <c r="C78">
        <v>1</v>
      </c>
      <c r="D78">
        <v>0</v>
      </c>
      <c r="E78">
        <v>1</v>
      </c>
      <c r="I78">
        <v>30.398</v>
      </c>
      <c r="J78" s="25">
        <f t="shared" si="6"/>
        <v>3.9517439517439517</v>
      </c>
      <c r="K78" s="25"/>
      <c r="L78" s="25"/>
      <c r="M78" s="25"/>
      <c r="N78" s="27">
        <f t="shared" si="7"/>
        <v>0</v>
      </c>
      <c r="O78" s="27">
        <f t="shared" si="8"/>
        <v>0</v>
      </c>
      <c r="P78" s="27">
        <f t="shared" si="9"/>
        <v>0</v>
      </c>
      <c r="Q78" s="28">
        <f t="shared" si="10"/>
        <v>0</v>
      </c>
    </row>
    <row r="79" spans="1:20" x14ac:dyDescent="0.2">
      <c r="A79" t="s">
        <v>113</v>
      </c>
      <c r="B79">
        <v>1</v>
      </c>
      <c r="C79">
        <v>2</v>
      </c>
      <c r="D79">
        <v>1</v>
      </c>
      <c r="E79">
        <v>1</v>
      </c>
      <c r="I79">
        <v>33.765000000000001</v>
      </c>
      <c r="J79" s="25">
        <f t="shared" si="6"/>
        <v>4.3894543894543894</v>
      </c>
      <c r="K79" s="25"/>
      <c r="L79" s="25"/>
      <c r="M79" s="25"/>
      <c r="N79" s="27">
        <f t="shared" si="7"/>
        <v>0</v>
      </c>
      <c r="O79" s="27">
        <f t="shared" si="8"/>
        <v>0</v>
      </c>
      <c r="P79" s="27">
        <f t="shared" si="9"/>
        <v>0</v>
      </c>
      <c r="Q79" s="28">
        <f t="shared" si="10"/>
        <v>0</v>
      </c>
      <c r="S79" s="19"/>
      <c r="T79" s="19"/>
    </row>
    <row r="80" spans="1:20" s="19" customFormat="1" x14ac:dyDescent="0.2">
      <c r="A80" s="19" t="s">
        <v>114</v>
      </c>
      <c r="B80" s="19">
        <v>1</v>
      </c>
      <c r="C80" s="19">
        <v>1</v>
      </c>
      <c r="D80" s="19">
        <v>1</v>
      </c>
      <c r="F80" s="19">
        <v>1</v>
      </c>
      <c r="I80" s="19">
        <v>32.097999999999999</v>
      </c>
      <c r="J80" s="25">
        <f t="shared" si="6"/>
        <v>4.1727441727441725</v>
      </c>
      <c r="K80" s="25"/>
      <c r="L80" s="25"/>
      <c r="M80" s="25"/>
      <c r="N80" s="27">
        <f t="shared" si="7"/>
        <v>0</v>
      </c>
      <c r="O80" s="27">
        <f t="shared" si="8"/>
        <v>0</v>
      </c>
      <c r="P80" s="27">
        <f t="shared" si="9"/>
        <v>0</v>
      </c>
      <c r="Q80" s="28">
        <f t="shared" si="10"/>
        <v>0</v>
      </c>
      <c r="S80"/>
      <c r="T80"/>
    </row>
    <row r="81" spans="1:17" x14ac:dyDescent="0.2">
      <c r="A81" t="s">
        <v>115</v>
      </c>
      <c r="B81">
        <v>1</v>
      </c>
      <c r="C81">
        <v>2</v>
      </c>
      <c r="D81">
        <v>1</v>
      </c>
      <c r="F81">
        <v>1</v>
      </c>
      <c r="G81">
        <v>1</v>
      </c>
      <c r="I81">
        <v>30.113</v>
      </c>
      <c r="J81" s="25">
        <f t="shared" si="6"/>
        <v>3.9146939146939146</v>
      </c>
      <c r="K81" s="25"/>
      <c r="L81" s="25"/>
      <c r="M81" s="25"/>
      <c r="N81" s="27">
        <f t="shared" si="7"/>
        <v>0</v>
      </c>
      <c r="O81" s="27">
        <f t="shared" si="8"/>
        <v>1</v>
      </c>
      <c r="P81" s="27">
        <f t="shared" si="9"/>
        <v>0</v>
      </c>
      <c r="Q81" s="28">
        <f t="shared" si="10"/>
        <v>0</v>
      </c>
    </row>
    <row r="82" spans="1:17" x14ac:dyDescent="0.2">
      <c r="A82" t="s">
        <v>116</v>
      </c>
      <c r="B82">
        <v>1</v>
      </c>
      <c r="C82">
        <v>1</v>
      </c>
      <c r="D82">
        <v>1</v>
      </c>
      <c r="F82">
        <v>1</v>
      </c>
      <c r="G82">
        <v>1</v>
      </c>
      <c r="I82">
        <v>37.521000000000001</v>
      </c>
      <c r="J82" s="25">
        <f t="shared" si="6"/>
        <v>4.8777348777348779</v>
      </c>
      <c r="K82" s="25"/>
      <c r="L82" s="25"/>
      <c r="M82" s="25"/>
      <c r="N82" s="27">
        <f t="shared" si="7"/>
        <v>0</v>
      </c>
      <c r="O82" s="27">
        <f t="shared" si="8"/>
        <v>1</v>
      </c>
      <c r="P82" s="27">
        <f t="shared" si="9"/>
        <v>0</v>
      </c>
      <c r="Q82" s="28">
        <f t="shared" si="10"/>
        <v>0</v>
      </c>
    </row>
    <row r="83" spans="1:17" x14ac:dyDescent="0.2">
      <c r="A83" t="s">
        <v>117</v>
      </c>
      <c r="B83">
        <v>1</v>
      </c>
      <c r="C83">
        <v>1</v>
      </c>
      <c r="D83">
        <v>1</v>
      </c>
      <c r="F83">
        <v>1</v>
      </c>
      <c r="I83">
        <v>36.090000000000003</v>
      </c>
      <c r="J83" s="25">
        <f t="shared" si="6"/>
        <v>4.6917046917046923</v>
      </c>
      <c r="K83" s="25"/>
      <c r="L83" s="25"/>
      <c r="M83" s="25"/>
      <c r="N83" s="27">
        <f t="shared" si="7"/>
        <v>0</v>
      </c>
      <c r="O83" s="27">
        <f t="shared" si="8"/>
        <v>0</v>
      </c>
      <c r="P83" s="27">
        <f t="shared" si="9"/>
        <v>0</v>
      </c>
      <c r="Q83" s="28">
        <f t="shared" si="10"/>
        <v>0</v>
      </c>
    </row>
    <row r="84" spans="1:17" x14ac:dyDescent="0.2">
      <c r="A84" t="s">
        <v>118</v>
      </c>
      <c r="B84">
        <v>1</v>
      </c>
      <c r="C84">
        <v>1</v>
      </c>
      <c r="D84">
        <v>1</v>
      </c>
      <c r="F84">
        <v>1</v>
      </c>
      <c r="I84">
        <v>38.253</v>
      </c>
      <c r="J84" s="25">
        <f t="shared" si="6"/>
        <v>4.9728949728949727</v>
      </c>
      <c r="K84" s="25"/>
      <c r="L84" s="25"/>
      <c r="M84" s="25"/>
      <c r="N84" s="27">
        <f t="shared" si="7"/>
        <v>0</v>
      </c>
      <c r="O84" s="27">
        <f t="shared" si="8"/>
        <v>0</v>
      </c>
      <c r="P84" s="27">
        <f t="shared" si="9"/>
        <v>0</v>
      </c>
      <c r="Q84" s="28">
        <f t="shared" si="10"/>
        <v>0</v>
      </c>
    </row>
    <row r="85" spans="1:17" x14ac:dyDescent="0.2">
      <c r="A85" t="s">
        <v>119</v>
      </c>
      <c r="B85">
        <v>1</v>
      </c>
      <c r="C85">
        <v>1</v>
      </c>
      <c r="D85">
        <v>1</v>
      </c>
      <c r="F85">
        <v>1</v>
      </c>
      <c r="I85">
        <v>34.003999999999998</v>
      </c>
      <c r="J85" s="25">
        <f t="shared" si="6"/>
        <v>4.4205244205244201</v>
      </c>
      <c r="K85" s="25"/>
      <c r="L85" s="25"/>
      <c r="M85" s="25"/>
      <c r="N85" s="27">
        <f t="shared" si="7"/>
        <v>0</v>
      </c>
      <c r="O85" s="27">
        <f t="shared" si="8"/>
        <v>0</v>
      </c>
      <c r="P85" s="27">
        <f t="shared" si="9"/>
        <v>0</v>
      </c>
      <c r="Q85" s="28">
        <f t="shared" si="10"/>
        <v>0</v>
      </c>
    </row>
    <row r="86" spans="1:17" x14ac:dyDescent="0.2">
      <c r="A86" t="s">
        <v>120</v>
      </c>
      <c r="B86">
        <v>1</v>
      </c>
      <c r="C86">
        <v>1</v>
      </c>
      <c r="D86">
        <v>2</v>
      </c>
      <c r="F86">
        <v>1</v>
      </c>
      <c r="G86">
        <v>1</v>
      </c>
      <c r="I86">
        <v>34.680999999999997</v>
      </c>
      <c r="J86" s="25">
        <f t="shared" si="6"/>
        <v>4.5085345085345079</v>
      </c>
      <c r="K86" s="25"/>
      <c r="L86" s="25"/>
      <c r="M86" s="25"/>
      <c r="N86" s="27">
        <f t="shared" si="7"/>
        <v>0</v>
      </c>
      <c r="O86" s="27">
        <f t="shared" si="8"/>
        <v>1</v>
      </c>
      <c r="P86" s="27">
        <f t="shared" si="9"/>
        <v>0</v>
      </c>
      <c r="Q86" s="28">
        <f t="shared" si="10"/>
        <v>0</v>
      </c>
    </row>
    <row r="87" spans="1:17" x14ac:dyDescent="0.2">
      <c r="A87" t="s">
        <v>121</v>
      </c>
      <c r="B87">
        <v>1</v>
      </c>
      <c r="C87">
        <v>1</v>
      </c>
      <c r="D87">
        <v>1</v>
      </c>
      <c r="E87">
        <v>1</v>
      </c>
      <c r="I87">
        <v>32.5</v>
      </c>
      <c r="J87" s="25">
        <f t="shared" si="6"/>
        <v>4.2250042250042252</v>
      </c>
      <c r="K87" s="25"/>
      <c r="L87" s="25"/>
      <c r="M87" s="25"/>
      <c r="N87" s="27">
        <f t="shared" si="7"/>
        <v>0</v>
      </c>
      <c r="O87" s="27">
        <f t="shared" si="8"/>
        <v>0</v>
      </c>
      <c r="P87" s="27">
        <f t="shared" si="9"/>
        <v>0</v>
      </c>
      <c r="Q87" s="28">
        <f t="shared" si="10"/>
        <v>0</v>
      </c>
    </row>
    <row r="88" spans="1:17" x14ac:dyDescent="0.2">
      <c r="A88" t="s">
        <v>122</v>
      </c>
      <c r="B88">
        <v>1</v>
      </c>
      <c r="C88">
        <v>1</v>
      </c>
      <c r="D88">
        <v>1</v>
      </c>
      <c r="E88">
        <v>1</v>
      </c>
      <c r="I88">
        <v>36.643999999999998</v>
      </c>
      <c r="J88" s="25">
        <f t="shared" si="6"/>
        <v>4.7637247637247633</v>
      </c>
      <c r="K88" s="25"/>
      <c r="L88" s="25"/>
      <c r="M88" s="25"/>
      <c r="N88" s="27">
        <f t="shared" si="7"/>
        <v>0</v>
      </c>
      <c r="O88" s="27">
        <f t="shared" si="8"/>
        <v>0</v>
      </c>
      <c r="P88" s="27">
        <f t="shared" si="9"/>
        <v>0</v>
      </c>
      <c r="Q88" s="28">
        <f t="shared" si="10"/>
        <v>0</v>
      </c>
    </row>
    <row r="89" spans="1:17" x14ac:dyDescent="0.2">
      <c r="A89" s="12"/>
      <c r="J89" s="25"/>
      <c r="K89" s="25"/>
      <c r="L89" s="25"/>
      <c r="M89" s="25"/>
      <c r="N89" s="27">
        <f t="shared" si="7"/>
        <v>0</v>
      </c>
      <c r="O89" s="27">
        <f t="shared" si="8"/>
        <v>0</v>
      </c>
      <c r="P89" s="27">
        <f t="shared" si="9"/>
        <v>0</v>
      </c>
      <c r="Q89" s="28">
        <f t="shared" si="10"/>
        <v>0</v>
      </c>
    </row>
    <row r="90" spans="1:17" x14ac:dyDescent="0.2">
      <c r="A90" s="12"/>
      <c r="J90" s="25"/>
      <c r="K90" s="25"/>
      <c r="L90" s="25"/>
      <c r="M90" s="25"/>
      <c r="N90" s="27">
        <f t="shared" si="7"/>
        <v>0</v>
      </c>
      <c r="O90" s="27">
        <f t="shared" si="8"/>
        <v>0</v>
      </c>
      <c r="P90" s="27">
        <f t="shared" si="9"/>
        <v>0</v>
      </c>
      <c r="Q90" s="28">
        <f t="shared" si="10"/>
        <v>0</v>
      </c>
    </row>
    <row r="91" spans="1:17" x14ac:dyDescent="0.2">
      <c r="A91" s="12"/>
      <c r="J91" s="25"/>
      <c r="K91" s="25"/>
      <c r="L91" s="25"/>
      <c r="M91" s="25"/>
      <c r="N91" s="27">
        <f t="shared" si="7"/>
        <v>0</v>
      </c>
      <c r="O91" s="27">
        <f t="shared" si="8"/>
        <v>0</v>
      </c>
      <c r="P91" s="27">
        <f t="shared" si="9"/>
        <v>0</v>
      </c>
      <c r="Q91" s="28">
        <f t="shared" si="10"/>
        <v>0</v>
      </c>
    </row>
    <row r="92" spans="1:17" x14ac:dyDescent="0.2">
      <c r="A92" s="12"/>
      <c r="J92" s="25"/>
      <c r="K92" s="25"/>
      <c r="L92" s="25"/>
      <c r="M92" s="25"/>
      <c r="N92" s="27">
        <f t="shared" si="7"/>
        <v>0</v>
      </c>
      <c r="O92" s="27">
        <f t="shared" si="8"/>
        <v>0</v>
      </c>
      <c r="P92" s="27">
        <f t="shared" si="9"/>
        <v>0</v>
      </c>
      <c r="Q92" s="28">
        <f t="shared" si="10"/>
        <v>0</v>
      </c>
    </row>
    <row r="93" spans="1:17" x14ac:dyDescent="0.2">
      <c r="A93" s="26">
        <v>250</v>
      </c>
      <c r="J93" s="25"/>
      <c r="K93" s="25"/>
      <c r="L93" s="25"/>
      <c r="M93" s="25"/>
      <c r="N93" s="27">
        <f t="shared" si="7"/>
        <v>0</v>
      </c>
      <c r="O93" s="27">
        <f t="shared" si="8"/>
        <v>0</v>
      </c>
      <c r="P93" s="27">
        <f t="shared" si="9"/>
        <v>0</v>
      </c>
      <c r="Q93" s="28">
        <f t="shared" si="10"/>
        <v>0</v>
      </c>
    </row>
    <row r="94" spans="1:17" x14ac:dyDescent="0.2">
      <c r="A94" t="s">
        <v>168</v>
      </c>
      <c r="B94">
        <v>1</v>
      </c>
      <c r="C94">
        <v>3</v>
      </c>
      <c r="D94">
        <v>1</v>
      </c>
      <c r="E94">
        <v>1</v>
      </c>
      <c r="J94" s="25"/>
      <c r="K94" s="25"/>
      <c r="L94" s="25"/>
      <c r="M94" s="25"/>
      <c r="N94" s="27">
        <f t="shared" si="7"/>
        <v>0</v>
      </c>
      <c r="O94" s="27">
        <f t="shared" si="8"/>
        <v>0</v>
      </c>
      <c r="P94" s="27">
        <f t="shared" si="9"/>
        <v>0</v>
      </c>
      <c r="Q94" s="28">
        <f t="shared" si="10"/>
        <v>0</v>
      </c>
    </row>
    <row r="95" spans="1:17" x14ac:dyDescent="0.2">
      <c r="A95" t="s">
        <v>169</v>
      </c>
      <c r="B95">
        <v>1</v>
      </c>
      <c r="C95">
        <v>1</v>
      </c>
      <c r="D95">
        <v>1</v>
      </c>
      <c r="F95">
        <v>1</v>
      </c>
      <c r="G95">
        <v>1</v>
      </c>
      <c r="I95">
        <v>38.000999999999998</v>
      </c>
      <c r="J95" s="25">
        <f t="shared" si="6"/>
        <v>4.9401349401349393</v>
      </c>
      <c r="K95" s="25"/>
      <c r="L95" s="25"/>
      <c r="M95" s="25"/>
      <c r="N95" s="27">
        <f t="shared" si="7"/>
        <v>0</v>
      </c>
      <c r="O95" s="27">
        <f t="shared" si="8"/>
        <v>1</v>
      </c>
      <c r="P95" s="27">
        <f t="shared" si="9"/>
        <v>0</v>
      </c>
      <c r="Q95" s="28">
        <f t="shared" si="10"/>
        <v>0</v>
      </c>
    </row>
    <row r="96" spans="1:17" x14ac:dyDescent="0.2">
      <c r="A96" t="s">
        <v>170</v>
      </c>
      <c r="B96">
        <v>1</v>
      </c>
      <c r="C96">
        <v>1</v>
      </c>
      <c r="D96">
        <v>1</v>
      </c>
      <c r="E96">
        <v>1</v>
      </c>
      <c r="I96">
        <v>31.779</v>
      </c>
      <c r="J96" s="25">
        <f t="shared" si="6"/>
        <v>4.1312741312741315</v>
      </c>
      <c r="K96" s="25"/>
      <c r="L96" s="25"/>
      <c r="M96" s="25"/>
      <c r="N96" s="27">
        <f t="shared" si="7"/>
        <v>0</v>
      </c>
      <c r="O96" s="27">
        <f t="shared" si="8"/>
        <v>0</v>
      </c>
      <c r="P96" s="27">
        <f t="shared" si="9"/>
        <v>0</v>
      </c>
      <c r="Q96" s="28">
        <f t="shared" si="10"/>
        <v>0</v>
      </c>
    </row>
    <row r="97" spans="1:20" x14ac:dyDescent="0.2">
      <c r="A97" t="s">
        <v>171</v>
      </c>
      <c r="B97">
        <v>1</v>
      </c>
      <c r="C97">
        <v>2</v>
      </c>
      <c r="D97">
        <v>1</v>
      </c>
      <c r="E97">
        <v>1</v>
      </c>
      <c r="I97">
        <v>29.876000000000001</v>
      </c>
      <c r="J97" s="25">
        <f t="shared" si="6"/>
        <v>3.8838838838838838</v>
      </c>
      <c r="K97" s="25"/>
      <c r="L97" s="25"/>
      <c r="M97" s="25"/>
      <c r="N97" s="27">
        <f t="shared" si="7"/>
        <v>0</v>
      </c>
      <c r="O97" s="27">
        <f t="shared" si="8"/>
        <v>0</v>
      </c>
      <c r="P97" s="27">
        <f t="shared" si="9"/>
        <v>0</v>
      </c>
      <c r="Q97" s="28">
        <f t="shared" si="10"/>
        <v>0</v>
      </c>
    </row>
    <row r="98" spans="1:20" x14ac:dyDescent="0.2">
      <c r="A98" t="s">
        <v>172</v>
      </c>
      <c r="B98">
        <v>1</v>
      </c>
      <c r="C98">
        <v>1</v>
      </c>
      <c r="D98">
        <v>2</v>
      </c>
      <c r="F98">
        <v>1</v>
      </c>
      <c r="H98">
        <v>1</v>
      </c>
      <c r="I98">
        <v>44.738</v>
      </c>
      <c r="J98" s="25">
        <f t="shared" si="6"/>
        <v>5.8159458159458159</v>
      </c>
      <c r="K98" s="25"/>
      <c r="L98" s="25"/>
      <c r="M98" s="25"/>
      <c r="N98" s="27">
        <f t="shared" si="7"/>
        <v>0</v>
      </c>
      <c r="O98" s="27">
        <f t="shared" si="8"/>
        <v>0</v>
      </c>
      <c r="P98" s="27">
        <f t="shared" si="9"/>
        <v>0</v>
      </c>
      <c r="Q98" s="28">
        <f t="shared" si="10"/>
        <v>1</v>
      </c>
    </row>
    <row r="99" spans="1:20" x14ac:dyDescent="0.2">
      <c r="A99" t="s">
        <v>173</v>
      </c>
      <c r="B99">
        <v>1</v>
      </c>
      <c r="C99">
        <v>1</v>
      </c>
      <c r="D99">
        <v>1</v>
      </c>
      <c r="F99">
        <v>1</v>
      </c>
      <c r="G99">
        <v>1</v>
      </c>
      <c r="I99">
        <v>41.012</v>
      </c>
      <c r="J99" s="25">
        <f t="shared" si="6"/>
        <v>5.3315653315653311</v>
      </c>
      <c r="K99" s="25"/>
      <c r="L99" s="25"/>
      <c r="M99" s="25"/>
      <c r="N99" s="27">
        <f t="shared" si="7"/>
        <v>0</v>
      </c>
      <c r="O99" s="27">
        <f t="shared" si="8"/>
        <v>1</v>
      </c>
      <c r="P99" s="27">
        <f t="shared" si="9"/>
        <v>0</v>
      </c>
      <c r="Q99" s="28">
        <f t="shared" si="10"/>
        <v>0</v>
      </c>
      <c r="S99" s="21"/>
      <c r="T99" s="21"/>
    </row>
    <row r="100" spans="1:20" s="21" customFormat="1" x14ac:dyDescent="0.2">
      <c r="A100" s="21" t="s">
        <v>293</v>
      </c>
      <c r="B100" s="21">
        <v>1</v>
      </c>
      <c r="C100" s="21">
        <v>1</v>
      </c>
      <c r="D100" s="21">
        <v>1</v>
      </c>
      <c r="E100" s="21">
        <v>1</v>
      </c>
      <c r="I100" s="21">
        <v>41.25</v>
      </c>
      <c r="J100" s="25">
        <f t="shared" si="6"/>
        <v>5.3625053625053622</v>
      </c>
      <c r="K100" s="25"/>
      <c r="L100" s="25"/>
      <c r="M100" s="25"/>
      <c r="N100" s="27">
        <f t="shared" si="7"/>
        <v>0</v>
      </c>
      <c r="O100" s="27">
        <f t="shared" si="8"/>
        <v>0</v>
      </c>
      <c r="P100" s="27">
        <f t="shared" si="9"/>
        <v>0</v>
      </c>
      <c r="Q100" s="28">
        <f t="shared" si="10"/>
        <v>0</v>
      </c>
      <c r="S100"/>
      <c r="T100"/>
    </row>
    <row r="101" spans="1:20" x14ac:dyDescent="0.2">
      <c r="A101" t="s">
        <v>174</v>
      </c>
      <c r="B101">
        <v>1</v>
      </c>
      <c r="C101">
        <v>1</v>
      </c>
      <c r="D101">
        <v>1</v>
      </c>
      <c r="E101">
        <v>1</v>
      </c>
      <c r="I101">
        <v>47.335000000000001</v>
      </c>
      <c r="J101" s="25">
        <f t="shared" si="6"/>
        <v>6.1535561535561536</v>
      </c>
      <c r="K101" s="25"/>
      <c r="L101" s="25"/>
      <c r="M101" s="25"/>
      <c r="N101" s="27">
        <f t="shared" si="7"/>
        <v>0</v>
      </c>
      <c r="O101" s="27">
        <f t="shared" si="8"/>
        <v>0</v>
      </c>
      <c r="P101" s="27">
        <f t="shared" si="9"/>
        <v>0</v>
      </c>
      <c r="Q101" s="28">
        <f t="shared" si="10"/>
        <v>0</v>
      </c>
    </row>
    <row r="102" spans="1:20" x14ac:dyDescent="0.2">
      <c r="A102" t="s">
        <v>175</v>
      </c>
      <c r="B102">
        <v>1</v>
      </c>
      <c r="C102">
        <v>2</v>
      </c>
      <c r="D102">
        <v>1</v>
      </c>
      <c r="E102">
        <v>1</v>
      </c>
      <c r="I102">
        <v>4.2999999999999997E-2</v>
      </c>
      <c r="J102" s="25">
        <f t="shared" si="6"/>
        <v>5.590005590005589E-3</v>
      </c>
      <c r="K102" s="25"/>
      <c r="L102" s="25"/>
      <c r="M102" s="25"/>
      <c r="N102" s="27">
        <f t="shared" si="7"/>
        <v>0</v>
      </c>
      <c r="O102" s="27">
        <f t="shared" si="8"/>
        <v>0</v>
      </c>
      <c r="P102" s="27">
        <f t="shared" si="9"/>
        <v>0</v>
      </c>
      <c r="Q102" s="28">
        <f t="shared" si="10"/>
        <v>0</v>
      </c>
    </row>
    <row r="103" spans="1:20" x14ac:dyDescent="0.2">
      <c r="A103" t="s">
        <v>150</v>
      </c>
      <c r="B103">
        <v>1</v>
      </c>
      <c r="C103">
        <v>1</v>
      </c>
      <c r="D103">
        <v>1</v>
      </c>
      <c r="E103">
        <v>1</v>
      </c>
      <c r="I103" t="s">
        <v>281</v>
      </c>
      <c r="J103" s="25"/>
      <c r="K103" s="25"/>
      <c r="L103" s="25"/>
      <c r="M103" s="25"/>
      <c r="N103" s="27">
        <f t="shared" si="7"/>
        <v>0</v>
      </c>
      <c r="O103" s="27">
        <f t="shared" si="8"/>
        <v>0</v>
      </c>
      <c r="P103" s="27">
        <f t="shared" si="9"/>
        <v>0</v>
      </c>
      <c r="Q103" s="28">
        <f t="shared" si="10"/>
        <v>0</v>
      </c>
    </row>
    <row r="104" spans="1:20" x14ac:dyDescent="0.2">
      <c r="A104" t="s">
        <v>151</v>
      </c>
      <c r="B104">
        <v>1</v>
      </c>
      <c r="C104">
        <v>2</v>
      </c>
      <c r="D104">
        <v>1</v>
      </c>
      <c r="E104">
        <v>1</v>
      </c>
      <c r="I104">
        <v>38.006</v>
      </c>
      <c r="J104" s="25">
        <f t="shared" si="6"/>
        <v>4.9407849407849405</v>
      </c>
      <c r="K104" s="25"/>
      <c r="L104" s="25"/>
      <c r="M104" s="25"/>
      <c r="N104" s="27">
        <f t="shared" si="7"/>
        <v>0</v>
      </c>
      <c r="O104" s="27">
        <f t="shared" si="8"/>
        <v>0</v>
      </c>
      <c r="P104" s="27">
        <f t="shared" si="9"/>
        <v>0</v>
      </c>
      <c r="Q104" s="28">
        <f t="shared" si="10"/>
        <v>0</v>
      </c>
    </row>
    <row r="105" spans="1:20" x14ac:dyDescent="0.2">
      <c r="A105" t="s">
        <v>152</v>
      </c>
      <c r="B105">
        <v>1</v>
      </c>
      <c r="C105">
        <v>1</v>
      </c>
      <c r="D105">
        <v>1</v>
      </c>
      <c r="F105">
        <v>1</v>
      </c>
      <c r="G105">
        <v>1</v>
      </c>
      <c r="I105">
        <v>42.048000000000002</v>
      </c>
      <c r="J105" s="25">
        <f t="shared" si="6"/>
        <v>5.466245466245466</v>
      </c>
      <c r="K105" s="25"/>
      <c r="L105" s="25"/>
      <c r="M105" s="25"/>
      <c r="N105" s="27">
        <f t="shared" si="7"/>
        <v>0</v>
      </c>
      <c r="O105" s="27">
        <f t="shared" si="8"/>
        <v>1</v>
      </c>
      <c r="P105" s="27">
        <f t="shared" si="9"/>
        <v>0</v>
      </c>
      <c r="Q105" s="28">
        <f t="shared" si="10"/>
        <v>0</v>
      </c>
    </row>
    <row r="106" spans="1:20" x14ac:dyDescent="0.2">
      <c r="A106" t="s">
        <v>153</v>
      </c>
      <c r="B106">
        <v>1</v>
      </c>
      <c r="C106">
        <v>1</v>
      </c>
      <c r="D106">
        <v>1</v>
      </c>
      <c r="F106">
        <v>1</v>
      </c>
      <c r="I106" t="s">
        <v>281</v>
      </c>
      <c r="J106" s="25"/>
      <c r="K106" s="25"/>
      <c r="L106" s="25"/>
      <c r="M106" s="25"/>
      <c r="N106" s="27">
        <f t="shared" si="7"/>
        <v>0</v>
      </c>
      <c r="O106" s="27">
        <f t="shared" si="8"/>
        <v>0</v>
      </c>
      <c r="P106" s="27">
        <f t="shared" si="9"/>
        <v>0</v>
      </c>
      <c r="Q106" s="28">
        <f t="shared" si="10"/>
        <v>0</v>
      </c>
    </row>
    <row r="107" spans="1:20" x14ac:dyDescent="0.2">
      <c r="A107" t="s">
        <v>154</v>
      </c>
      <c r="B107">
        <v>1</v>
      </c>
      <c r="C107">
        <v>1</v>
      </c>
      <c r="D107">
        <v>1</v>
      </c>
      <c r="F107">
        <v>1</v>
      </c>
      <c r="H107">
        <v>1</v>
      </c>
      <c r="I107">
        <v>38.718000000000004</v>
      </c>
      <c r="J107" s="25">
        <f t="shared" si="6"/>
        <v>5.0333450333450331</v>
      </c>
      <c r="K107" s="25"/>
      <c r="L107" s="25"/>
      <c r="M107" s="25"/>
      <c r="N107" s="27">
        <f t="shared" si="7"/>
        <v>0</v>
      </c>
      <c r="O107" s="27">
        <f t="shared" si="8"/>
        <v>0</v>
      </c>
      <c r="P107" s="27">
        <f t="shared" si="9"/>
        <v>0</v>
      </c>
      <c r="Q107" s="28">
        <f t="shared" si="10"/>
        <v>1</v>
      </c>
    </row>
    <row r="108" spans="1:20" x14ac:dyDescent="0.2">
      <c r="A108" t="s">
        <v>155</v>
      </c>
      <c r="B108">
        <v>1</v>
      </c>
      <c r="C108">
        <v>2</v>
      </c>
      <c r="D108">
        <v>1</v>
      </c>
      <c r="E108">
        <v>1</v>
      </c>
      <c r="I108">
        <v>43.667000000000002</v>
      </c>
      <c r="J108" s="25">
        <f t="shared" si="6"/>
        <v>5.676715676715677</v>
      </c>
      <c r="K108" s="25"/>
      <c r="L108" s="25"/>
      <c r="M108" s="25"/>
      <c r="N108" s="27">
        <f t="shared" si="7"/>
        <v>0</v>
      </c>
      <c r="O108" s="27">
        <f t="shared" si="8"/>
        <v>0</v>
      </c>
      <c r="P108" s="27">
        <f t="shared" si="9"/>
        <v>0</v>
      </c>
      <c r="Q108" s="28">
        <f t="shared" si="10"/>
        <v>0</v>
      </c>
    </row>
    <row r="109" spans="1:20" x14ac:dyDescent="0.2">
      <c r="A109" t="s">
        <v>156</v>
      </c>
      <c r="B109">
        <v>1</v>
      </c>
      <c r="C109">
        <v>1</v>
      </c>
      <c r="D109">
        <v>1</v>
      </c>
      <c r="E109">
        <v>1</v>
      </c>
      <c r="I109">
        <v>31.007000000000001</v>
      </c>
      <c r="J109" s="25">
        <f t="shared" si="6"/>
        <v>4.0309140309140306</v>
      </c>
      <c r="K109" s="25"/>
      <c r="L109" s="25"/>
      <c r="M109" s="25"/>
      <c r="N109" s="27">
        <f t="shared" si="7"/>
        <v>0</v>
      </c>
      <c r="O109" s="27">
        <f t="shared" si="8"/>
        <v>0</v>
      </c>
      <c r="P109" s="27">
        <f t="shared" si="9"/>
        <v>0</v>
      </c>
      <c r="Q109" s="28">
        <f t="shared" si="10"/>
        <v>0</v>
      </c>
    </row>
    <row r="110" spans="1:20" x14ac:dyDescent="0.2">
      <c r="A110" t="s">
        <v>157</v>
      </c>
      <c r="B110">
        <v>1</v>
      </c>
      <c r="C110">
        <v>1</v>
      </c>
      <c r="D110">
        <v>1</v>
      </c>
      <c r="E110">
        <v>1</v>
      </c>
      <c r="I110">
        <v>40.112000000000002</v>
      </c>
      <c r="J110" s="25">
        <f t="shared" si="6"/>
        <v>5.2145652145652148</v>
      </c>
      <c r="K110" s="25"/>
      <c r="L110" s="25"/>
      <c r="M110" s="25"/>
      <c r="N110" s="27">
        <f t="shared" si="7"/>
        <v>0</v>
      </c>
      <c r="O110" s="27">
        <f t="shared" si="8"/>
        <v>0</v>
      </c>
      <c r="P110" s="27">
        <f t="shared" si="9"/>
        <v>0</v>
      </c>
      <c r="Q110" s="28">
        <f t="shared" si="10"/>
        <v>0</v>
      </c>
    </row>
    <row r="111" spans="1:20" x14ac:dyDescent="0.2">
      <c r="A111" t="s">
        <v>158</v>
      </c>
      <c r="B111">
        <v>1</v>
      </c>
      <c r="C111">
        <v>1</v>
      </c>
      <c r="D111">
        <v>1</v>
      </c>
      <c r="F111">
        <v>1</v>
      </c>
      <c r="G111">
        <v>1</v>
      </c>
      <c r="I111">
        <v>25.032</v>
      </c>
      <c r="J111" s="25">
        <f t="shared" si="6"/>
        <v>3.2541632541632541</v>
      </c>
      <c r="K111" s="25"/>
      <c r="L111" s="25"/>
      <c r="M111" s="25"/>
      <c r="N111" s="27">
        <f t="shared" si="7"/>
        <v>0</v>
      </c>
      <c r="O111" s="27">
        <f t="shared" si="8"/>
        <v>1</v>
      </c>
      <c r="P111" s="27">
        <f t="shared" si="9"/>
        <v>0</v>
      </c>
      <c r="Q111" s="28">
        <f t="shared" si="10"/>
        <v>0</v>
      </c>
    </row>
    <row r="112" spans="1:20" x14ac:dyDescent="0.2">
      <c r="A112" t="s">
        <v>159</v>
      </c>
      <c r="B112">
        <v>1</v>
      </c>
      <c r="C112">
        <v>1</v>
      </c>
      <c r="D112">
        <v>1</v>
      </c>
      <c r="F112">
        <v>1</v>
      </c>
      <c r="G112">
        <v>1</v>
      </c>
      <c r="I112">
        <v>39.570999999999998</v>
      </c>
      <c r="J112" s="25">
        <f t="shared" si="6"/>
        <v>5.1442351442351439</v>
      </c>
      <c r="K112" s="25"/>
      <c r="L112" s="25"/>
      <c r="M112" s="25"/>
      <c r="N112" s="27">
        <f t="shared" si="7"/>
        <v>0</v>
      </c>
      <c r="O112" s="27">
        <f t="shared" si="8"/>
        <v>1</v>
      </c>
      <c r="P112" s="27">
        <f t="shared" si="9"/>
        <v>0</v>
      </c>
      <c r="Q112" s="28">
        <f t="shared" si="10"/>
        <v>0</v>
      </c>
    </row>
    <row r="113" spans="1:17" x14ac:dyDescent="0.2">
      <c r="A113" t="s">
        <v>160</v>
      </c>
      <c r="B113">
        <v>1</v>
      </c>
      <c r="C113">
        <v>2</v>
      </c>
      <c r="D113">
        <v>1</v>
      </c>
      <c r="E113">
        <v>1</v>
      </c>
      <c r="I113">
        <v>39.295000000000002</v>
      </c>
      <c r="J113" s="25">
        <f t="shared" si="6"/>
        <v>5.1083551083551084</v>
      </c>
      <c r="K113" s="25"/>
      <c r="L113" s="25"/>
      <c r="M113" s="25"/>
      <c r="N113" s="27">
        <f t="shared" si="7"/>
        <v>0</v>
      </c>
      <c r="O113" s="27">
        <f t="shared" si="8"/>
        <v>0</v>
      </c>
      <c r="P113" s="27">
        <f t="shared" si="9"/>
        <v>0</v>
      </c>
      <c r="Q113" s="28">
        <f t="shared" si="10"/>
        <v>0</v>
      </c>
    </row>
    <row r="114" spans="1:17" x14ac:dyDescent="0.2">
      <c r="A114" t="s">
        <v>161</v>
      </c>
      <c r="B114">
        <v>1</v>
      </c>
      <c r="C114">
        <v>3</v>
      </c>
      <c r="D114">
        <v>1</v>
      </c>
      <c r="E114">
        <v>1</v>
      </c>
      <c r="I114">
        <v>42.823999999999998</v>
      </c>
      <c r="J114" s="25">
        <f t="shared" si="6"/>
        <v>5.5671255671255668</v>
      </c>
      <c r="K114" s="25"/>
      <c r="L114" s="25"/>
      <c r="M114" s="25"/>
      <c r="N114" s="27">
        <f t="shared" si="7"/>
        <v>0</v>
      </c>
      <c r="O114" s="27">
        <f t="shared" si="8"/>
        <v>0</v>
      </c>
      <c r="P114" s="27">
        <f t="shared" si="9"/>
        <v>0</v>
      </c>
      <c r="Q114" s="28">
        <f t="shared" si="10"/>
        <v>0</v>
      </c>
    </row>
    <row r="115" spans="1:17" x14ac:dyDescent="0.2">
      <c r="A115" t="s">
        <v>162</v>
      </c>
      <c r="B115">
        <v>1</v>
      </c>
      <c r="C115">
        <v>2</v>
      </c>
      <c r="D115">
        <v>1</v>
      </c>
      <c r="E115">
        <v>1</v>
      </c>
      <c r="I115">
        <v>39.335000000000001</v>
      </c>
      <c r="J115" s="25">
        <f t="shared" si="6"/>
        <v>5.1135551135551136</v>
      </c>
      <c r="K115" s="25"/>
      <c r="L115" s="25"/>
      <c r="M115" s="25"/>
      <c r="N115" s="27">
        <f t="shared" si="7"/>
        <v>0</v>
      </c>
      <c r="O115" s="27">
        <f t="shared" si="8"/>
        <v>0</v>
      </c>
      <c r="P115" s="27">
        <f t="shared" si="9"/>
        <v>0</v>
      </c>
      <c r="Q115" s="28">
        <f t="shared" si="10"/>
        <v>0</v>
      </c>
    </row>
    <row r="116" spans="1:17" x14ac:dyDescent="0.2">
      <c r="A116" t="s">
        <v>163</v>
      </c>
      <c r="B116">
        <v>1</v>
      </c>
      <c r="C116">
        <v>1</v>
      </c>
      <c r="D116">
        <v>1</v>
      </c>
      <c r="F116">
        <v>1</v>
      </c>
      <c r="G116">
        <v>1</v>
      </c>
      <c r="I116">
        <v>42.375</v>
      </c>
      <c r="J116" s="25">
        <f t="shared" si="6"/>
        <v>5.5087555087555087</v>
      </c>
      <c r="K116" s="25"/>
      <c r="L116" s="25"/>
      <c r="M116" s="25"/>
      <c r="N116" s="27">
        <f t="shared" si="7"/>
        <v>0</v>
      </c>
      <c r="O116" s="27">
        <f t="shared" si="8"/>
        <v>1</v>
      </c>
      <c r="P116" s="27">
        <f t="shared" si="9"/>
        <v>0</v>
      </c>
      <c r="Q116" s="28">
        <f t="shared" si="10"/>
        <v>0</v>
      </c>
    </row>
    <row r="117" spans="1:17" x14ac:dyDescent="0.2">
      <c r="A117" t="s">
        <v>164</v>
      </c>
      <c r="B117">
        <v>1</v>
      </c>
      <c r="C117">
        <v>2</v>
      </c>
      <c r="D117">
        <v>1</v>
      </c>
      <c r="E117">
        <v>1</v>
      </c>
      <c r="I117">
        <v>34.692</v>
      </c>
      <c r="J117" s="25">
        <f t="shared" si="6"/>
        <v>4.5099645099645098</v>
      </c>
      <c r="K117" s="25"/>
      <c r="L117" s="25"/>
      <c r="M117" s="25"/>
      <c r="N117" s="27">
        <f t="shared" si="7"/>
        <v>0</v>
      </c>
      <c r="O117" s="27">
        <f t="shared" si="8"/>
        <v>0</v>
      </c>
      <c r="P117" s="27">
        <f t="shared" si="9"/>
        <v>0</v>
      </c>
      <c r="Q117" s="28">
        <f t="shared" si="10"/>
        <v>0</v>
      </c>
    </row>
    <row r="118" spans="1:17" x14ac:dyDescent="0.2">
      <c r="A118" t="s">
        <v>165</v>
      </c>
      <c r="B118">
        <v>1</v>
      </c>
      <c r="C118">
        <v>2</v>
      </c>
      <c r="D118">
        <v>1</v>
      </c>
      <c r="E118">
        <v>1</v>
      </c>
      <c r="I118" t="s">
        <v>281</v>
      </c>
      <c r="J118" s="25"/>
      <c r="K118" s="25"/>
      <c r="L118" s="25"/>
      <c r="M118" s="25"/>
      <c r="N118" s="27">
        <f t="shared" si="7"/>
        <v>0</v>
      </c>
      <c r="O118" s="27">
        <f t="shared" si="8"/>
        <v>0</v>
      </c>
      <c r="P118" s="27">
        <f t="shared" si="9"/>
        <v>0</v>
      </c>
      <c r="Q118" s="28">
        <f t="shared" si="10"/>
        <v>0</v>
      </c>
    </row>
    <row r="119" spans="1:17" x14ac:dyDescent="0.2">
      <c r="A119" t="s">
        <v>166</v>
      </c>
      <c r="B119">
        <v>1</v>
      </c>
      <c r="C119">
        <v>3</v>
      </c>
      <c r="D119">
        <v>1</v>
      </c>
      <c r="F119">
        <v>1</v>
      </c>
      <c r="G119">
        <v>1</v>
      </c>
      <c r="I119">
        <v>42.005000000000003</v>
      </c>
      <c r="J119" s="25">
        <f t="shared" ref="J119:J176" si="11">I119/7.6923</f>
        <v>5.4606554606554605</v>
      </c>
      <c r="K119" s="25"/>
      <c r="L119" s="25"/>
      <c r="M119" s="25"/>
      <c r="N119" s="27">
        <f t="shared" si="7"/>
        <v>0</v>
      </c>
      <c r="O119" s="27">
        <f t="shared" si="8"/>
        <v>1</v>
      </c>
      <c r="P119" s="27">
        <f t="shared" si="9"/>
        <v>0</v>
      </c>
      <c r="Q119" s="28">
        <f t="shared" si="10"/>
        <v>0</v>
      </c>
    </row>
    <row r="120" spans="1:17" x14ac:dyDescent="0.2">
      <c r="A120" t="s">
        <v>167</v>
      </c>
      <c r="B120">
        <v>1</v>
      </c>
      <c r="C120">
        <v>2</v>
      </c>
      <c r="D120">
        <v>1</v>
      </c>
      <c r="F120">
        <v>1</v>
      </c>
      <c r="G120">
        <v>1</v>
      </c>
      <c r="I120">
        <v>34.002000000000002</v>
      </c>
      <c r="J120" s="25">
        <f t="shared" si="11"/>
        <v>4.4202644202644201</v>
      </c>
      <c r="K120" s="25"/>
      <c r="L120" s="25"/>
      <c r="M120" s="25"/>
      <c r="N120" s="27">
        <f t="shared" si="7"/>
        <v>0</v>
      </c>
      <c r="O120" s="27">
        <f t="shared" si="8"/>
        <v>1</v>
      </c>
      <c r="P120" s="27">
        <f t="shared" si="9"/>
        <v>0</v>
      </c>
      <c r="Q120" s="28">
        <f t="shared" si="10"/>
        <v>0</v>
      </c>
    </row>
    <row r="121" spans="1:17" x14ac:dyDescent="0.2">
      <c r="A121" t="s">
        <v>138</v>
      </c>
      <c r="B121">
        <v>1</v>
      </c>
      <c r="C121">
        <v>2</v>
      </c>
      <c r="D121">
        <v>1</v>
      </c>
      <c r="F121">
        <v>1</v>
      </c>
      <c r="I121">
        <v>40.5</v>
      </c>
      <c r="J121" s="25">
        <f t="shared" si="11"/>
        <v>5.2650052650052643</v>
      </c>
      <c r="K121" s="25"/>
      <c r="L121" s="25"/>
      <c r="M121" s="25"/>
      <c r="N121" s="27">
        <f t="shared" si="7"/>
        <v>0</v>
      </c>
      <c r="O121" s="27">
        <f t="shared" si="8"/>
        <v>0</v>
      </c>
      <c r="P121" s="27">
        <f t="shared" si="9"/>
        <v>0</v>
      </c>
      <c r="Q121" s="28">
        <f t="shared" si="10"/>
        <v>0</v>
      </c>
    </row>
    <row r="122" spans="1:17" x14ac:dyDescent="0.2">
      <c r="A122" t="s">
        <v>139</v>
      </c>
      <c r="B122">
        <v>1</v>
      </c>
      <c r="C122">
        <v>2</v>
      </c>
      <c r="D122">
        <v>1</v>
      </c>
      <c r="E122">
        <v>1</v>
      </c>
      <c r="I122">
        <v>31.036999999999999</v>
      </c>
      <c r="J122" s="25">
        <f t="shared" si="11"/>
        <v>4.0348140348140342</v>
      </c>
      <c r="K122" s="25"/>
      <c r="L122" s="25"/>
      <c r="M122" s="25"/>
      <c r="N122" s="27">
        <f t="shared" si="7"/>
        <v>0</v>
      </c>
      <c r="O122" s="27">
        <f t="shared" si="8"/>
        <v>0</v>
      </c>
      <c r="P122" s="27">
        <f t="shared" si="9"/>
        <v>0</v>
      </c>
      <c r="Q122" s="28">
        <f t="shared" si="10"/>
        <v>0</v>
      </c>
    </row>
    <row r="123" spans="1:17" x14ac:dyDescent="0.2">
      <c r="A123" t="s">
        <v>140</v>
      </c>
      <c r="B123">
        <v>1</v>
      </c>
      <c r="C123">
        <v>3</v>
      </c>
      <c r="D123">
        <v>1</v>
      </c>
      <c r="E123">
        <v>1</v>
      </c>
      <c r="I123">
        <v>31.335000000000001</v>
      </c>
      <c r="J123" s="25">
        <f t="shared" si="11"/>
        <v>4.0735540735540736</v>
      </c>
      <c r="K123" s="25"/>
      <c r="L123" s="25"/>
      <c r="M123" s="25"/>
      <c r="N123" s="27">
        <f t="shared" si="7"/>
        <v>0</v>
      </c>
      <c r="O123" s="27">
        <f t="shared" si="8"/>
        <v>0</v>
      </c>
      <c r="P123" s="27">
        <f t="shared" si="9"/>
        <v>0</v>
      </c>
      <c r="Q123" s="28">
        <f t="shared" si="10"/>
        <v>0</v>
      </c>
    </row>
    <row r="124" spans="1:17" x14ac:dyDescent="0.2">
      <c r="A124" t="s">
        <v>141</v>
      </c>
      <c r="B124">
        <v>1</v>
      </c>
      <c r="C124">
        <v>3</v>
      </c>
      <c r="D124">
        <v>1</v>
      </c>
      <c r="E124">
        <v>1</v>
      </c>
      <c r="I124">
        <v>38.253</v>
      </c>
      <c r="J124" s="25">
        <f t="shared" si="11"/>
        <v>4.9728949728949727</v>
      </c>
      <c r="K124" s="25"/>
      <c r="L124" s="25"/>
      <c r="M124" s="25"/>
      <c r="N124" s="27">
        <f t="shared" si="7"/>
        <v>0</v>
      </c>
      <c r="O124" s="27">
        <f t="shared" si="8"/>
        <v>0</v>
      </c>
      <c r="P124" s="27">
        <f t="shared" si="9"/>
        <v>0</v>
      </c>
      <c r="Q124" s="28">
        <f t="shared" si="10"/>
        <v>0</v>
      </c>
    </row>
    <row r="125" spans="1:17" x14ac:dyDescent="0.2">
      <c r="A125" t="s">
        <v>142</v>
      </c>
      <c r="B125">
        <v>1</v>
      </c>
      <c r="C125">
        <v>2</v>
      </c>
      <c r="D125">
        <v>1</v>
      </c>
      <c r="F125">
        <v>1</v>
      </c>
      <c r="H125">
        <v>1</v>
      </c>
      <c r="I125">
        <v>36.003</v>
      </c>
      <c r="J125" s="25">
        <f t="shared" si="11"/>
        <v>4.6803946803946799</v>
      </c>
      <c r="K125" s="25"/>
      <c r="L125" s="25"/>
      <c r="M125" s="25"/>
      <c r="N125" s="27">
        <f t="shared" si="7"/>
        <v>0</v>
      </c>
      <c r="O125" s="27">
        <f t="shared" si="8"/>
        <v>0</v>
      </c>
      <c r="P125" s="27">
        <f t="shared" si="9"/>
        <v>0</v>
      </c>
      <c r="Q125" s="28">
        <f t="shared" si="10"/>
        <v>1</v>
      </c>
    </row>
    <row r="126" spans="1:17" x14ac:dyDescent="0.2">
      <c r="A126" t="s">
        <v>143</v>
      </c>
      <c r="B126">
        <v>1</v>
      </c>
      <c r="C126">
        <v>1</v>
      </c>
      <c r="D126">
        <v>1</v>
      </c>
      <c r="E126">
        <v>1</v>
      </c>
      <c r="I126" t="s">
        <v>281</v>
      </c>
      <c r="J126" s="25"/>
      <c r="K126" s="25"/>
      <c r="L126" s="25"/>
      <c r="M126" s="25"/>
      <c r="N126" s="27">
        <f t="shared" si="7"/>
        <v>0</v>
      </c>
      <c r="O126" s="27">
        <f t="shared" si="8"/>
        <v>0</v>
      </c>
      <c r="P126" s="27">
        <f t="shared" si="9"/>
        <v>0</v>
      </c>
      <c r="Q126" s="28">
        <f t="shared" si="10"/>
        <v>0</v>
      </c>
    </row>
    <row r="127" spans="1:17" x14ac:dyDescent="0.2">
      <c r="A127" t="s">
        <v>144</v>
      </c>
      <c r="B127">
        <v>1</v>
      </c>
      <c r="C127">
        <v>3</v>
      </c>
      <c r="D127">
        <v>1</v>
      </c>
      <c r="E127">
        <v>1</v>
      </c>
      <c r="I127" t="s">
        <v>281</v>
      </c>
      <c r="J127" s="25"/>
      <c r="K127" s="25"/>
      <c r="L127" s="25"/>
      <c r="M127" s="25"/>
      <c r="N127" s="27">
        <f t="shared" si="7"/>
        <v>0</v>
      </c>
      <c r="O127" s="27">
        <f t="shared" si="8"/>
        <v>0</v>
      </c>
      <c r="P127" s="27">
        <f t="shared" si="9"/>
        <v>0</v>
      </c>
      <c r="Q127" s="28">
        <f t="shared" si="10"/>
        <v>0</v>
      </c>
    </row>
    <row r="128" spans="1:17" x14ac:dyDescent="0.2">
      <c r="A128" t="s">
        <v>145</v>
      </c>
      <c r="B128">
        <v>1</v>
      </c>
      <c r="C128">
        <v>1</v>
      </c>
      <c r="D128">
        <v>1</v>
      </c>
      <c r="E128">
        <v>1</v>
      </c>
      <c r="G128">
        <v>1</v>
      </c>
      <c r="H128">
        <v>1</v>
      </c>
      <c r="I128">
        <v>40.512</v>
      </c>
      <c r="J128" s="25">
        <f t="shared" si="11"/>
        <v>5.2665652665652667</v>
      </c>
      <c r="K128" s="25"/>
      <c r="L128" s="25"/>
      <c r="M128" s="25"/>
      <c r="N128" s="27">
        <f t="shared" si="7"/>
        <v>1</v>
      </c>
      <c r="O128" s="27">
        <f t="shared" si="8"/>
        <v>0</v>
      </c>
      <c r="P128" s="27">
        <f t="shared" si="9"/>
        <v>1</v>
      </c>
      <c r="Q128" s="28">
        <f t="shared" si="10"/>
        <v>0</v>
      </c>
    </row>
    <row r="129" spans="1:17" x14ac:dyDescent="0.2">
      <c r="A129" t="s">
        <v>146</v>
      </c>
      <c r="B129">
        <v>1</v>
      </c>
      <c r="C129">
        <v>1</v>
      </c>
      <c r="D129">
        <v>1</v>
      </c>
      <c r="F129">
        <v>1</v>
      </c>
      <c r="H129">
        <v>1</v>
      </c>
      <c r="I129">
        <v>46.533000000000001</v>
      </c>
      <c r="J129" s="25">
        <f t="shared" si="11"/>
        <v>6.049296049296049</v>
      </c>
      <c r="K129" s="25"/>
      <c r="L129" s="25"/>
      <c r="M129" s="25"/>
      <c r="N129" s="27">
        <f t="shared" si="7"/>
        <v>0</v>
      </c>
      <c r="O129" s="27">
        <f t="shared" si="8"/>
        <v>0</v>
      </c>
      <c r="P129" s="27">
        <f t="shared" si="9"/>
        <v>0</v>
      </c>
      <c r="Q129" s="28">
        <f t="shared" si="10"/>
        <v>1</v>
      </c>
    </row>
    <row r="130" spans="1:17" x14ac:dyDescent="0.2">
      <c r="A130" t="s">
        <v>147</v>
      </c>
      <c r="B130">
        <v>1</v>
      </c>
      <c r="C130">
        <v>1</v>
      </c>
      <c r="D130">
        <v>1</v>
      </c>
      <c r="F130">
        <v>1</v>
      </c>
      <c r="G130">
        <v>1</v>
      </c>
      <c r="I130">
        <v>39.173999999999999</v>
      </c>
      <c r="J130" s="25">
        <f t="shared" si="11"/>
        <v>5.0926250926250924</v>
      </c>
      <c r="K130" s="25"/>
      <c r="L130" s="25"/>
      <c r="M130" s="25"/>
      <c r="N130" s="27">
        <f t="shared" si="7"/>
        <v>0</v>
      </c>
      <c r="O130" s="27">
        <f t="shared" si="8"/>
        <v>1</v>
      </c>
      <c r="P130" s="27">
        <f t="shared" si="9"/>
        <v>0</v>
      </c>
      <c r="Q130" s="28">
        <f t="shared" si="10"/>
        <v>0</v>
      </c>
    </row>
    <row r="131" spans="1:17" x14ac:dyDescent="0.2">
      <c r="A131" t="s">
        <v>148</v>
      </c>
      <c r="B131">
        <v>1</v>
      </c>
      <c r="C131">
        <v>1</v>
      </c>
      <c r="D131">
        <v>1</v>
      </c>
      <c r="E131">
        <v>1</v>
      </c>
      <c r="I131">
        <v>36.500999999999998</v>
      </c>
      <c r="J131" s="25">
        <f t="shared" si="11"/>
        <v>4.7451347451347443</v>
      </c>
      <c r="K131" s="25"/>
      <c r="L131" s="25"/>
      <c r="M131" s="25"/>
      <c r="N131" s="27">
        <f t="shared" ref="N131:N194" si="12">E131*G131</f>
        <v>0</v>
      </c>
      <c r="O131" s="27">
        <f t="shared" si="8"/>
        <v>0</v>
      </c>
      <c r="P131" s="27">
        <f t="shared" si="9"/>
        <v>0</v>
      </c>
      <c r="Q131" s="28">
        <f t="shared" si="10"/>
        <v>0</v>
      </c>
    </row>
    <row r="132" spans="1:17" x14ac:dyDescent="0.2">
      <c r="A132" t="s">
        <v>149</v>
      </c>
      <c r="B132">
        <v>1</v>
      </c>
      <c r="C132">
        <v>1</v>
      </c>
      <c r="D132">
        <v>1</v>
      </c>
      <c r="F132">
        <v>1</v>
      </c>
      <c r="G132">
        <v>1</v>
      </c>
      <c r="I132">
        <v>39.253</v>
      </c>
      <c r="J132" s="25">
        <f t="shared" si="11"/>
        <v>5.1028951028951024</v>
      </c>
      <c r="K132" s="25"/>
      <c r="L132" s="25"/>
      <c r="M132" s="25"/>
      <c r="N132" s="27">
        <f t="shared" si="12"/>
        <v>0</v>
      </c>
      <c r="O132" s="27">
        <f t="shared" ref="O132:O195" si="13">F132*G132</f>
        <v>1</v>
      </c>
      <c r="P132" s="27">
        <f t="shared" ref="P132:P195" si="14">E132*H132</f>
        <v>0</v>
      </c>
      <c r="Q132" s="28">
        <f t="shared" ref="Q132:Q195" si="15">F132*H132</f>
        <v>0</v>
      </c>
    </row>
    <row r="133" spans="1:17" x14ac:dyDescent="0.2">
      <c r="A133" t="s">
        <v>123</v>
      </c>
      <c r="B133">
        <v>1</v>
      </c>
      <c r="C133">
        <v>2</v>
      </c>
      <c r="D133">
        <v>1</v>
      </c>
      <c r="F133">
        <v>1</v>
      </c>
      <c r="H133">
        <v>1</v>
      </c>
      <c r="I133">
        <v>30.73</v>
      </c>
      <c r="J133" s="25">
        <f t="shared" si="11"/>
        <v>3.9949039949039946</v>
      </c>
      <c r="K133" s="25"/>
      <c r="L133" s="25"/>
      <c r="M133" s="25"/>
      <c r="N133" s="27">
        <f t="shared" si="12"/>
        <v>0</v>
      </c>
      <c r="O133" s="27">
        <f t="shared" si="13"/>
        <v>0</v>
      </c>
      <c r="P133" s="27">
        <f t="shared" si="14"/>
        <v>0</v>
      </c>
      <c r="Q133" s="28">
        <f t="shared" si="15"/>
        <v>1</v>
      </c>
    </row>
    <row r="134" spans="1:17" x14ac:dyDescent="0.2">
      <c r="A134" t="s">
        <v>291</v>
      </c>
      <c r="B134">
        <v>1</v>
      </c>
      <c r="C134">
        <v>3</v>
      </c>
      <c r="D134">
        <v>1</v>
      </c>
      <c r="E134">
        <v>1</v>
      </c>
      <c r="I134" t="s">
        <v>281</v>
      </c>
      <c r="J134" s="25"/>
      <c r="K134" s="25"/>
      <c r="L134" s="25"/>
      <c r="M134" s="25"/>
      <c r="N134" s="27">
        <f t="shared" si="12"/>
        <v>0</v>
      </c>
      <c r="O134" s="27">
        <f t="shared" si="13"/>
        <v>0</v>
      </c>
      <c r="P134" s="27">
        <f t="shared" si="14"/>
        <v>0</v>
      </c>
      <c r="Q134" s="28">
        <f t="shared" si="15"/>
        <v>0</v>
      </c>
    </row>
    <row r="135" spans="1:17" x14ac:dyDescent="0.2">
      <c r="A135" t="s">
        <v>124</v>
      </c>
      <c r="B135">
        <v>1</v>
      </c>
      <c r="C135">
        <v>1</v>
      </c>
      <c r="D135">
        <v>1</v>
      </c>
      <c r="F135">
        <v>1</v>
      </c>
      <c r="H135">
        <v>1</v>
      </c>
      <c r="I135">
        <v>40.250999999999998</v>
      </c>
      <c r="J135" s="25">
        <f t="shared" si="11"/>
        <v>5.2326352326352321</v>
      </c>
      <c r="K135" s="25"/>
      <c r="L135" s="25"/>
      <c r="M135" s="25"/>
      <c r="N135" s="27">
        <f t="shared" si="12"/>
        <v>0</v>
      </c>
      <c r="O135" s="27">
        <f t="shared" si="13"/>
        <v>0</v>
      </c>
      <c r="P135" s="27">
        <f t="shared" si="14"/>
        <v>0</v>
      </c>
      <c r="Q135" s="28">
        <f t="shared" si="15"/>
        <v>1</v>
      </c>
    </row>
    <row r="136" spans="1:17" x14ac:dyDescent="0.2">
      <c r="A136" t="s">
        <v>125</v>
      </c>
      <c r="B136">
        <v>1</v>
      </c>
      <c r="C136">
        <v>1</v>
      </c>
      <c r="D136">
        <v>1</v>
      </c>
      <c r="F136">
        <v>1</v>
      </c>
      <c r="G136">
        <v>1</v>
      </c>
      <c r="I136">
        <v>36.25</v>
      </c>
      <c r="J136" s="25">
        <f t="shared" si="11"/>
        <v>4.7125047125047121</v>
      </c>
      <c r="K136" s="25"/>
      <c r="L136" s="25"/>
      <c r="M136" s="25"/>
      <c r="N136" s="27">
        <f t="shared" si="12"/>
        <v>0</v>
      </c>
      <c r="O136" s="27">
        <f t="shared" si="13"/>
        <v>1</v>
      </c>
      <c r="P136" s="27">
        <f t="shared" si="14"/>
        <v>0</v>
      </c>
      <c r="Q136" s="28">
        <f t="shared" si="15"/>
        <v>0</v>
      </c>
    </row>
    <row r="137" spans="1:17" s="21" customFormat="1" x14ac:dyDescent="0.2">
      <c r="A137" s="21" t="s">
        <v>292</v>
      </c>
      <c r="B137" s="21">
        <v>1</v>
      </c>
      <c r="C137" s="21">
        <v>3</v>
      </c>
      <c r="D137" s="21">
        <v>2</v>
      </c>
      <c r="E137" s="21">
        <v>1</v>
      </c>
      <c r="I137" s="21">
        <v>38.890999999999998</v>
      </c>
      <c r="J137" s="25">
        <f t="shared" si="11"/>
        <v>5.0558350558350558</v>
      </c>
      <c r="K137" s="25"/>
      <c r="L137" s="25"/>
      <c r="M137" s="25"/>
      <c r="N137" s="27">
        <f t="shared" si="12"/>
        <v>0</v>
      </c>
      <c r="O137" s="27">
        <f t="shared" si="13"/>
        <v>0</v>
      </c>
      <c r="P137" s="27">
        <f t="shared" si="14"/>
        <v>0</v>
      </c>
      <c r="Q137" s="28">
        <f t="shared" si="15"/>
        <v>0</v>
      </c>
    </row>
    <row r="138" spans="1:17" x14ac:dyDescent="0.2">
      <c r="A138" t="s">
        <v>126</v>
      </c>
      <c r="B138">
        <v>1</v>
      </c>
      <c r="C138">
        <v>2</v>
      </c>
      <c r="D138">
        <v>1</v>
      </c>
      <c r="F138">
        <v>1</v>
      </c>
      <c r="G138">
        <v>1</v>
      </c>
      <c r="I138">
        <v>39.689</v>
      </c>
      <c r="J138" s="25">
        <f t="shared" si="11"/>
        <v>5.1595751595751596</v>
      </c>
      <c r="K138" s="25"/>
      <c r="L138" s="25"/>
      <c r="M138" s="25"/>
      <c r="N138" s="27">
        <f t="shared" si="12"/>
        <v>0</v>
      </c>
      <c r="O138" s="27">
        <f t="shared" si="13"/>
        <v>1</v>
      </c>
      <c r="P138" s="27">
        <f t="shared" si="14"/>
        <v>0</v>
      </c>
      <c r="Q138" s="28">
        <f t="shared" si="15"/>
        <v>0</v>
      </c>
    </row>
    <row r="139" spans="1:17" x14ac:dyDescent="0.2">
      <c r="A139" t="s">
        <v>127</v>
      </c>
      <c r="B139">
        <v>1</v>
      </c>
      <c r="C139">
        <v>2</v>
      </c>
      <c r="D139">
        <v>1</v>
      </c>
      <c r="F139">
        <v>1</v>
      </c>
      <c r="G139">
        <v>1</v>
      </c>
      <c r="I139">
        <v>34.427999999999997</v>
      </c>
      <c r="J139" s="25">
        <f t="shared" si="11"/>
        <v>4.4756444756444749</v>
      </c>
      <c r="K139" s="25"/>
      <c r="L139" s="25"/>
      <c r="M139" s="25"/>
      <c r="N139" s="27">
        <f t="shared" si="12"/>
        <v>0</v>
      </c>
      <c r="O139" s="27">
        <f t="shared" si="13"/>
        <v>1</v>
      </c>
      <c r="P139" s="27">
        <f t="shared" si="14"/>
        <v>0</v>
      </c>
      <c r="Q139" s="28">
        <f t="shared" si="15"/>
        <v>0</v>
      </c>
    </row>
    <row r="140" spans="1:17" x14ac:dyDescent="0.2">
      <c r="A140" t="s">
        <v>128</v>
      </c>
      <c r="B140">
        <v>1</v>
      </c>
      <c r="C140">
        <v>1</v>
      </c>
      <c r="D140">
        <v>1</v>
      </c>
      <c r="F140">
        <v>1</v>
      </c>
      <c r="G140">
        <v>1</v>
      </c>
      <c r="I140">
        <v>34.18</v>
      </c>
      <c r="J140" s="25">
        <f t="shared" si="11"/>
        <v>4.4434044434044431</v>
      </c>
      <c r="K140" s="25"/>
      <c r="L140" s="25"/>
      <c r="M140" s="25"/>
      <c r="N140" s="27">
        <f t="shared" si="12"/>
        <v>0</v>
      </c>
      <c r="O140" s="27">
        <f t="shared" si="13"/>
        <v>1</v>
      </c>
      <c r="P140" s="27">
        <f t="shared" si="14"/>
        <v>0</v>
      </c>
      <c r="Q140" s="28">
        <f t="shared" si="15"/>
        <v>0</v>
      </c>
    </row>
    <row r="141" spans="1:17" x14ac:dyDescent="0.2">
      <c r="A141" t="s">
        <v>130</v>
      </c>
      <c r="B141">
        <v>1</v>
      </c>
      <c r="C141">
        <v>3</v>
      </c>
      <c r="D141">
        <v>1</v>
      </c>
      <c r="E141">
        <v>1</v>
      </c>
      <c r="I141">
        <v>34.392000000000003</v>
      </c>
      <c r="J141" s="25">
        <f t="shared" si="11"/>
        <v>4.4709644709644714</v>
      </c>
      <c r="K141" s="25"/>
      <c r="L141" s="25"/>
      <c r="M141" s="25"/>
      <c r="N141" s="27">
        <f t="shared" si="12"/>
        <v>0</v>
      </c>
      <c r="O141" s="27">
        <f t="shared" si="13"/>
        <v>0</v>
      </c>
      <c r="P141" s="27">
        <f t="shared" si="14"/>
        <v>0</v>
      </c>
      <c r="Q141" s="28">
        <f t="shared" si="15"/>
        <v>0</v>
      </c>
    </row>
    <row r="142" spans="1:17" x14ac:dyDescent="0.2">
      <c r="A142" t="s">
        <v>131</v>
      </c>
      <c r="B142">
        <v>1</v>
      </c>
      <c r="C142">
        <v>2</v>
      </c>
      <c r="D142">
        <v>2</v>
      </c>
      <c r="E142">
        <v>1</v>
      </c>
      <c r="I142">
        <v>37.69</v>
      </c>
      <c r="J142" s="25">
        <f t="shared" si="11"/>
        <v>4.8997048997048989</v>
      </c>
      <c r="K142" s="25"/>
      <c r="L142" s="25"/>
      <c r="M142" s="25"/>
      <c r="N142" s="27">
        <f t="shared" si="12"/>
        <v>0</v>
      </c>
      <c r="O142" s="27">
        <f t="shared" si="13"/>
        <v>0</v>
      </c>
      <c r="P142" s="27">
        <f t="shared" si="14"/>
        <v>0</v>
      </c>
      <c r="Q142" s="28">
        <f t="shared" si="15"/>
        <v>0</v>
      </c>
    </row>
    <row r="143" spans="1:17" x14ac:dyDescent="0.2">
      <c r="A143" t="s">
        <v>132</v>
      </c>
      <c r="B143">
        <v>1</v>
      </c>
      <c r="C143">
        <v>2</v>
      </c>
      <c r="D143">
        <v>1</v>
      </c>
      <c r="F143">
        <v>1</v>
      </c>
      <c r="I143">
        <v>33.981999999999999</v>
      </c>
      <c r="J143" s="25">
        <f t="shared" si="11"/>
        <v>4.4176644176644171</v>
      </c>
      <c r="K143" s="25"/>
      <c r="L143" s="25"/>
      <c r="M143" s="25"/>
      <c r="N143" s="27">
        <f t="shared" si="12"/>
        <v>0</v>
      </c>
      <c r="O143" s="27">
        <f t="shared" si="13"/>
        <v>0</v>
      </c>
      <c r="P143" s="27">
        <f t="shared" si="14"/>
        <v>0</v>
      </c>
      <c r="Q143" s="28">
        <f t="shared" si="15"/>
        <v>0</v>
      </c>
    </row>
    <row r="144" spans="1:17" x14ac:dyDescent="0.2">
      <c r="A144" t="s">
        <v>129</v>
      </c>
      <c r="B144">
        <v>1</v>
      </c>
      <c r="C144">
        <v>1</v>
      </c>
      <c r="D144">
        <v>1</v>
      </c>
      <c r="F144">
        <v>1</v>
      </c>
      <c r="G144">
        <v>1</v>
      </c>
      <c r="I144">
        <v>41.941000000000003</v>
      </c>
      <c r="J144" s="25">
        <f t="shared" si="11"/>
        <v>5.4523354523354524</v>
      </c>
      <c r="K144" s="25"/>
      <c r="L144" s="25"/>
      <c r="M144" s="25"/>
      <c r="N144" s="27">
        <f t="shared" si="12"/>
        <v>0</v>
      </c>
      <c r="O144" s="27">
        <f t="shared" si="13"/>
        <v>1</v>
      </c>
      <c r="P144" s="27">
        <f t="shared" si="14"/>
        <v>0</v>
      </c>
      <c r="Q144" s="28">
        <f t="shared" si="15"/>
        <v>0</v>
      </c>
    </row>
    <row r="145" spans="1:20" x14ac:dyDescent="0.2">
      <c r="A145" t="s">
        <v>133</v>
      </c>
      <c r="B145">
        <v>1</v>
      </c>
      <c r="C145">
        <v>3</v>
      </c>
      <c r="D145">
        <v>1</v>
      </c>
      <c r="E145">
        <v>1</v>
      </c>
      <c r="I145" s="19">
        <v>43.396000000000001</v>
      </c>
      <c r="J145" s="25">
        <f t="shared" si="11"/>
        <v>5.6414856414856409</v>
      </c>
      <c r="K145" s="25"/>
      <c r="L145" s="25"/>
      <c r="M145" s="25"/>
      <c r="N145" s="27">
        <f t="shared" si="12"/>
        <v>0</v>
      </c>
      <c r="O145" s="27">
        <f t="shared" si="13"/>
        <v>0</v>
      </c>
      <c r="P145" s="27">
        <f t="shared" si="14"/>
        <v>0</v>
      </c>
      <c r="Q145" s="28">
        <f t="shared" si="15"/>
        <v>0</v>
      </c>
      <c r="S145" s="18"/>
      <c r="T145" s="18"/>
    </row>
    <row r="146" spans="1:20" s="18" customFormat="1" x14ac:dyDescent="0.2">
      <c r="A146" t="s">
        <v>134</v>
      </c>
      <c r="B146">
        <v>1</v>
      </c>
      <c r="C146">
        <v>3</v>
      </c>
      <c r="D146">
        <v>1</v>
      </c>
      <c r="E146">
        <v>1</v>
      </c>
      <c r="F146"/>
      <c r="G146"/>
      <c r="H146"/>
      <c r="I146" s="19">
        <v>34.514000000000003</v>
      </c>
      <c r="J146" s="25">
        <f t="shared" si="11"/>
        <v>4.4868244868244869</v>
      </c>
      <c r="K146" s="25"/>
      <c r="L146" s="25"/>
      <c r="M146" s="25"/>
      <c r="N146" s="27">
        <f t="shared" si="12"/>
        <v>0</v>
      </c>
      <c r="O146" s="27">
        <f t="shared" si="13"/>
        <v>0</v>
      </c>
      <c r="P146" s="27">
        <f t="shared" si="14"/>
        <v>0</v>
      </c>
      <c r="Q146" s="28">
        <f t="shared" si="15"/>
        <v>0</v>
      </c>
      <c r="S146"/>
      <c r="T146"/>
    </row>
    <row r="147" spans="1:20" x14ac:dyDescent="0.2">
      <c r="A147" t="s">
        <v>135</v>
      </c>
      <c r="B147">
        <v>1</v>
      </c>
      <c r="C147">
        <v>1</v>
      </c>
      <c r="D147">
        <v>1</v>
      </c>
      <c r="F147">
        <v>1</v>
      </c>
      <c r="H147">
        <v>1</v>
      </c>
      <c r="I147" s="19">
        <v>38.902999999999999</v>
      </c>
      <c r="J147" s="25">
        <f t="shared" si="11"/>
        <v>5.0573950573950572</v>
      </c>
      <c r="K147" s="25"/>
      <c r="L147" s="25"/>
      <c r="M147" s="25"/>
      <c r="N147" s="27">
        <f t="shared" si="12"/>
        <v>0</v>
      </c>
      <c r="O147" s="27">
        <f t="shared" si="13"/>
        <v>0</v>
      </c>
      <c r="P147" s="27">
        <f t="shared" si="14"/>
        <v>0</v>
      </c>
      <c r="Q147" s="28">
        <f t="shared" si="15"/>
        <v>1</v>
      </c>
    </row>
    <row r="148" spans="1:20" x14ac:dyDescent="0.2">
      <c r="A148" t="s">
        <v>136</v>
      </c>
      <c r="B148">
        <v>1</v>
      </c>
      <c r="C148">
        <v>1</v>
      </c>
      <c r="D148">
        <v>1</v>
      </c>
      <c r="E148">
        <v>1</v>
      </c>
      <c r="I148">
        <v>32.844999999999999</v>
      </c>
      <c r="J148" s="25">
        <f t="shared" si="11"/>
        <v>4.2698542698542692</v>
      </c>
      <c r="K148" s="25"/>
      <c r="L148" s="25"/>
      <c r="M148" s="25"/>
      <c r="N148" s="27">
        <f t="shared" si="12"/>
        <v>0</v>
      </c>
      <c r="O148" s="27">
        <f t="shared" si="13"/>
        <v>0</v>
      </c>
      <c r="P148" s="27">
        <f t="shared" si="14"/>
        <v>0</v>
      </c>
      <c r="Q148" s="28">
        <f t="shared" si="15"/>
        <v>0</v>
      </c>
    </row>
    <row r="149" spans="1:20" x14ac:dyDescent="0.2">
      <c r="A149" t="s">
        <v>137</v>
      </c>
      <c r="B149">
        <v>1</v>
      </c>
      <c r="C149">
        <v>1</v>
      </c>
      <c r="D149">
        <v>1</v>
      </c>
      <c r="E149">
        <v>1</v>
      </c>
      <c r="I149">
        <v>33.36</v>
      </c>
      <c r="J149" s="25">
        <f t="shared" si="11"/>
        <v>4.3368043368043363</v>
      </c>
      <c r="K149" s="25"/>
      <c r="L149" s="25"/>
      <c r="M149" s="25"/>
      <c r="N149" s="27">
        <f t="shared" si="12"/>
        <v>0</v>
      </c>
      <c r="O149" s="27">
        <f t="shared" si="13"/>
        <v>0</v>
      </c>
      <c r="P149" s="27">
        <f t="shared" si="14"/>
        <v>0</v>
      </c>
      <c r="Q149" s="28">
        <f t="shared" si="15"/>
        <v>0</v>
      </c>
    </row>
    <row r="150" spans="1:20" x14ac:dyDescent="0.2">
      <c r="J150" s="25"/>
      <c r="K150" s="25"/>
      <c r="L150" s="25"/>
      <c r="M150" s="25"/>
      <c r="N150" s="27">
        <f t="shared" si="12"/>
        <v>0</v>
      </c>
      <c r="O150" s="27">
        <f t="shared" si="13"/>
        <v>0</v>
      </c>
      <c r="P150" s="27">
        <f t="shared" si="14"/>
        <v>0</v>
      </c>
      <c r="Q150" s="28">
        <f t="shared" si="15"/>
        <v>0</v>
      </c>
    </row>
    <row r="151" spans="1:20" x14ac:dyDescent="0.2">
      <c r="A151" s="26">
        <v>187</v>
      </c>
      <c r="J151" s="25"/>
      <c r="K151" s="25"/>
      <c r="L151" s="25"/>
      <c r="M151" s="25"/>
      <c r="N151" s="27">
        <f t="shared" si="12"/>
        <v>0</v>
      </c>
      <c r="O151" s="27">
        <f t="shared" si="13"/>
        <v>0</v>
      </c>
      <c r="P151" s="27">
        <f t="shared" si="14"/>
        <v>0</v>
      </c>
      <c r="Q151" s="28">
        <f t="shared" si="15"/>
        <v>0</v>
      </c>
    </row>
    <row r="152" spans="1:20" x14ac:dyDescent="0.2">
      <c r="A152" s="19" t="s">
        <v>299</v>
      </c>
      <c r="B152" s="19">
        <v>1</v>
      </c>
      <c r="C152" s="19">
        <v>2</v>
      </c>
      <c r="D152" s="19">
        <v>1</v>
      </c>
      <c r="E152" s="19"/>
      <c r="F152" s="19">
        <v>1</v>
      </c>
      <c r="G152" s="19"/>
      <c r="H152" s="19">
        <v>1</v>
      </c>
      <c r="I152" s="19">
        <v>37.350999999999999</v>
      </c>
      <c r="J152" s="25">
        <f t="shared" si="11"/>
        <v>4.8556348556348556</v>
      </c>
      <c r="K152" s="25"/>
      <c r="L152" s="25"/>
      <c r="M152" s="25"/>
      <c r="N152" s="27">
        <f t="shared" si="12"/>
        <v>0</v>
      </c>
      <c r="O152" s="27">
        <f t="shared" si="13"/>
        <v>0</v>
      </c>
      <c r="P152" s="27">
        <f t="shared" si="14"/>
        <v>0</v>
      </c>
      <c r="Q152" s="28">
        <f t="shared" si="15"/>
        <v>1</v>
      </c>
      <c r="R152" s="18"/>
    </row>
    <row r="153" spans="1:20" x14ac:dyDescent="0.2">
      <c r="A153" s="19" t="s">
        <v>300</v>
      </c>
      <c r="B153" s="19">
        <v>1</v>
      </c>
      <c r="C153" s="19">
        <v>2</v>
      </c>
      <c r="D153" s="19">
        <v>1</v>
      </c>
      <c r="E153" s="19"/>
      <c r="F153" s="19">
        <v>1</v>
      </c>
      <c r="G153" s="19"/>
      <c r="H153" s="19"/>
      <c r="I153" s="19">
        <v>32.75</v>
      </c>
      <c r="J153" s="25">
        <f t="shared" si="11"/>
        <v>4.257504257504257</v>
      </c>
      <c r="K153" s="25"/>
      <c r="L153" s="25"/>
      <c r="M153" s="25"/>
      <c r="N153" s="27">
        <f t="shared" si="12"/>
        <v>0</v>
      </c>
      <c r="O153" s="27">
        <f t="shared" si="13"/>
        <v>0</v>
      </c>
      <c r="P153" s="27">
        <f t="shared" si="14"/>
        <v>0</v>
      </c>
      <c r="Q153" s="28">
        <f t="shared" si="15"/>
        <v>0</v>
      </c>
      <c r="R153" s="18"/>
    </row>
    <row r="154" spans="1:20" x14ac:dyDescent="0.2">
      <c r="A154" s="19" t="s">
        <v>301</v>
      </c>
      <c r="B154" s="19">
        <v>1</v>
      </c>
      <c r="C154" s="19">
        <v>2</v>
      </c>
      <c r="D154" s="19">
        <v>1</v>
      </c>
      <c r="E154" s="19">
        <v>1</v>
      </c>
      <c r="F154" s="19"/>
      <c r="G154" s="19"/>
      <c r="H154" s="19"/>
      <c r="I154" s="19">
        <v>38.348999999999997</v>
      </c>
      <c r="J154" s="25">
        <f t="shared" si="11"/>
        <v>4.9853749853749845</v>
      </c>
      <c r="K154" s="25"/>
      <c r="L154" s="25"/>
      <c r="M154" s="25"/>
      <c r="N154" s="27">
        <f t="shared" si="12"/>
        <v>0</v>
      </c>
      <c r="O154" s="27">
        <f t="shared" si="13"/>
        <v>0</v>
      </c>
      <c r="P154" s="27">
        <f t="shared" si="14"/>
        <v>0</v>
      </c>
      <c r="Q154" s="28">
        <f t="shared" si="15"/>
        <v>0</v>
      </c>
      <c r="R154" s="18"/>
    </row>
    <row r="155" spans="1:20" x14ac:dyDescent="0.2">
      <c r="A155" s="19" t="s">
        <v>302</v>
      </c>
      <c r="B155" s="19">
        <v>1</v>
      </c>
      <c r="C155" s="19">
        <v>2</v>
      </c>
      <c r="D155" s="19">
        <v>1</v>
      </c>
      <c r="E155" s="19"/>
      <c r="F155" s="19">
        <v>1</v>
      </c>
      <c r="G155" s="19"/>
      <c r="H155" s="19">
        <v>1</v>
      </c>
      <c r="I155" s="19">
        <v>32.844999999999999</v>
      </c>
      <c r="J155" s="25">
        <f t="shared" si="11"/>
        <v>4.2698542698542692</v>
      </c>
      <c r="K155" s="25"/>
      <c r="L155" s="25"/>
      <c r="M155" s="25"/>
      <c r="N155" s="27">
        <f t="shared" si="12"/>
        <v>0</v>
      </c>
      <c r="O155" s="27">
        <f t="shared" si="13"/>
        <v>0</v>
      </c>
      <c r="P155" s="27">
        <f t="shared" si="14"/>
        <v>0</v>
      </c>
      <c r="Q155" s="28">
        <f t="shared" si="15"/>
        <v>1</v>
      </c>
      <c r="R155" s="18"/>
      <c r="S155" s="18"/>
    </row>
    <row r="156" spans="1:20" x14ac:dyDescent="0.2">
      <c r="A156" s="19" t="s">
        <v>303</v>
      </c>
      <c r="B156" s="19">
        <v>1</v>
      </c>
      <c r="C156" s="19">
        <v>3</v>
      </c>
      <c r="D156" s="19">
        <v>1</v>
      </c>
      <c r="E156" s="19"/>
      <c r="F156" s="19">
        <v>1</v>
      </c>
      <c r="G156" s="19">
        <v>1</v>
      </c>
      <c r="H156" s="19"/>
      <c r="I156" s="19">
        <v>37.088999999999999</v>
      </c>
      <c r="J156" s="25">
        <f t="shared" si="11"/>
        <v>4.8215748215748215</v>
      </c>
      <c r="K156" s="25"/>
      <c r="L156" s="25"/>
      <c r="M156" s="25"/>
      <c r="N156" s="27">
        <f t="shared" si="12"/>
        <v>0</v>
      </c>
      <c r="O156" s="27">
        <f t="shared" si="13"/>
        <v>1</v>
      </c>
      <c r="P156" s="27">
        <f t="shared" si="14"/>
        <v>0</v>
      </c>
      <c r="Q156" s="28">
        <f t="shared" si="15"/>
        <v>0</v>
      </c>
      <c r="R156" s="18"/>
      <c r="S156" s="18"/>
    </row>
    <row r="157" spans="1:20" x14ac:dyDescent="0.2">
      <c r="A157" s="19" t="s">
        <v>304</v>
      </c>
      <c r="B157" s="19">
        <v>1</v>
      </c>
      <c r="C157" s="19">
        <v>2</v>
      </c>
      <c r="D157" s="19">
        <v>1</v>
      </c>
      <c r="E157" s="19"/>
      <c r="F157" s="19">
        <v>1</v>
      </c>
      <c r="G157" s="19"/>
      <c r="H157" s="19"/>
      <c r="I157" s="19">
        <v>34.091999999999999</v>
      </c>
      <c r="J157" s="25">
        <f t="shared" si="11"/>
        <v>4.431964431964432</v>
      </c>
      <c r="K157" s="25"/>
      <c r="L157" s="25"/>
      <c r="M157" s="25"/>
      <c r="N157" s="27">
        <f t="shared" si="12"/>
        <v>0</v>
      </c>
      <c r="O157" s="27">
        <f t="shared" si="13"/>
        <v>0</v>
      </c>
      <c r="P157" s="27">
        <f t="shared" si="14"/>
        <v>0</v>
      </c>
      <c r="Q157" s="28">
        <f t="shared" si="15"/>
        <v>0</v>
      </c>
      <c r="R157" s="18"/>
      <c r="S157" s="18"/>
    </row>
    <row r="158" spans="1:20" x14ac:dyDescent="0.2">
      <c r="A158" s="19" t="s">
        <v>305</v>
      </c>
      <c r="B158" s="19">
        <v>1</v>
      </c>
      <c r="C158" s="19">
        <v>2</v>
      </c>
      <c r="D158" s="19">
        <v>1</v>
      </c>
      <c r="E158" s="19"/>
      <c r="F158" s="19">
        <v>1</v>
      </c>
      <c r="G158" s="19"/>
      <c r="H158" s="19">
        <v>1</v>
      </c>
      <c r="I158" s="19">
        <v>30.986999999999998</v>
      </c>
      <c r="J158" s="25">
        <f t="shared" si="11"/>
        <v>4.0283140283140275</v>
      </c>
      <c r="K158" s="25"/>
      <c r="L158" s="25"/>
      <c r="M158" s="25"/>
      <c r="N158" s="27">
        <f t="shared" si="12"/>
        <v>0</v>
      </c>
      <c r="O158" s="27">
        <f t="shared" si="13"/>
        <v>0</v>
      </c>
      <c r="P158" s="27">
        <f t="shared" si="14"/>
        <v>0</v>
      </c>
      <c r="Q158" s="28">
        <f t="shared" si="15"/>
        <v>1</v>
      </c>
      <c r="R158" s="18"/>
      <c r="S158" s="18"/>
    </row>
    <row r="159" spans="1:20" x14ac:dyDescent="0.2">
      <c r="A159" s="19" t="s">
        <v>306</v>
      </c>
      <c r="B159" s="19">
        <v>1</v>
      </c>
      <c r="C159" s="19">
        <v>2</v>
      </c>
      <c r="D159" s="19">
        <v>1</v>
      </c>
      <c r="E159" s="19"/>
      <c r="F159" s="19">
        <v>1</v>
      </c>
      <c r="G159" s="19"/>
      <c r="H159" s="19"/>
      <c r="I159" s="19">
        <v>31.62</v>
      </c>
      <c r="J159" s="25">
        <f t="shared" si="11"/>
        <v>4.1106041106041102</v>
      </c>
      <c r="K159" s="25"/>
      <c r="L159" s="25"/>
      <c r="M159" s="25"/>
      <c r="N159" s="27">
        <f t="shared" si="12"/>
        <v>0</v>
      </c>
      <c r="O159" s="27">
        <f t="shared" si="13"/>
        <v>0</v>
      </c>
      <c r="P159" s="27">
        <f t="shared" si="14"/>
        <v>0</v>
      </c>
      <c r="Q159" s="28">
        <f t="shared" si="15"/>
        <v>0</v>
      </c>
      <c r="R159" s="18"/>
    </row>
    <row r="160" spans="1:20" x14ac:dyDescent="0.2">
      <c r="A160" s="19" t="s">
        <v>176</v>
      </c>
      <c r="B160" s="19">
        <v>1</v>
      </c>
      <c r="C160" s="19">
        <v>2</v>
      </c>
      <c r="D160" s="19">
        <v>1</v>
      </c>
      <c r="E160" s="19"/>
      <c r="F160" s="19">
        <v>1</v>
      </c>
      <c r="G160" s="19">
        <v>1</v>
      </c>
      <c r="H160" s="19"/>
      <c r="I160" s="19">
        <v>35.267000000000003</v>
      </c>
      <c r="J160" s="25">
        <f t="shared" si="11"/>
        <v>4.5847145847145852</v>
      </c>
      <c r="K160" s="25"/>
      <c r="L160" s="25"/>
      <c r="M160" s="25"/>
      <c r="N160" s="27">
        <f t="shared" si="12"/>
        <v>0</v>
      </c>
      <c r="O160" s="27">
        <f t="shared" si="13"/>
        <v>1</v>
      </c>
      <c r="P160" s="27">
        <f t="shared" si="14"/>
        <v>0</v>
      </c>
      <c r="Q160" s="28">
        <f t="shared" si="15"/>
        <v>0</v>
      </c>
    </row>
    <row r="161" spans="1:17" x14ac:dyDescent="0.2">
      <c r="A161" s="19" t="s">
        <v>177</v>
      </c>
      <c r="B161" s="19">
        <v>1</v>
      </c>
      <c r="C161" s="19">
        <v>2</v>
      </c>
      <c r="D161" s="19">
        <v>1</v>
      </c>
      <c r="E161" s="19"/>
      <c r="F161" s="19">
        <v>1</v>
      </c>
      <c r="G161" s="19"/>
      <c r="H161" s="19">
        <v>1</v>
      </c>
      <c r="I161" s="19">
        <v>35.04</v>
      </c>
      <c r="J161" s="25">
        <f t="shared" si="11"/>
        <v>4.555204555204555</v>
      </c>
      <c r="K161" s="25"/>
      <c r="L161" s="25"/>
      <c r="M161" s="25"/>
      <c r="N161" s="27">
        <f t="shared" si="12"/>
        <v>0</v>
      </c>
      <c r="O161" s="27">
        <f t="shared" si="13"/>
        <v>0</v>
      </c>
      <c r="P161" s="27">
        <f t="shared" si="14"/>
        <v>0</v>
      </c>
      <c r="Q161" s="28">
        <f t="shared" si="15"/>
        <v>1</v>
      </c>
    </row>
    <row r="162" spans="1:17" x14ac:dyDescent="0.2">
      <c r="A162" t="s">
        <v>178</v>
      </c>
      <c r="B162">
        <v>1</v>
      </c>
      <c r="C162">
        <v>1</v>
      </c>
      <c r="D162">
        <v>1</v>
      </c>
      <c r="F162">
        <v>1</v>
      </c>
      <c r="G162">
        <v>1</v>
      </c>
      <c r="I162">
        <v>38.345999999999997</v>
      </c>
      <c r="J162" s="25">
        <f t="shared" si="11"/>
        <v>4.9849849849849841</v>
      </c>
      <c r="K162" s="25"/>
      <c r="L162" s="25"/>
      <c r="M162" s="25"/>
      <c r="N162" s="27">
        <f t="shared" si="12"/>
        <v>0</v>
      </c>
      <c r="O162" s="27">
        <f t="shared" si="13"/>
        <v>1</v>
      </c>
      <c r="P162" s="27">
        <f t="shared" si="14"/>
        <v>0</v>
      </c>
      <c r="Q162" s="28">
        <f t="shared" si="15"/>
        <v>0</v>
      </c>
    </row>
    <row r="163" spans="1:17" x14ac:dyDescent="0.2">
      <c r="A163" t="s">
        <v>179</v>
      </c>
      <c r="B163">
        <v>1</v>
      </c>
      <c r="C163">
        <v>2</v>
      </c>
      <c r="D163">
        <v>1</v>
      </c>
      <c r="F163">
        <v>1</v>
      </c>
      <c r="G163">
        <v>1</v>
      </c>
      <c r="I163">
        <v>35.307000000000002</v>
      </c>
      <c r="J163" s="25">
        <f t="shared" si="11"/>
        <v>4.5899145899145903</v>
      </c>
      <c r="K163" s="25"/>
      <c r="L163" s="25"/>
      <c r="M163" s="25"/>
      <c r="N163" s="27">
        <f t="shared" si="12"/>
        <v>0</v>
      </c>
      <c r="O163" s="27">
        <f t="shared" si="13"/>
        <v>1</v>
      </c>
      <c r="P163" s="27">
        <f t="shared" si="14"/>
        <v>0</v>
      </c>
      <c r="Q163" s="28">
        <f t="shared" si="15"/>
        <v>0</v>
      </c>
    </row>
    <row r="164" spans="1:17" x14ac:dyDescent="0.2">
      <c r="A164" t="s">
        <v>180</v>
      </c>
      <c r="B164">
        <v>1</v>
      </c>
      <c r="C164">
        <v>1</v>
      </c>
      <c r="D164">
        <v>1</v>
      </c>
      <c r="F164">
        <v>1</v>
      </c>
      <c r="G164">
        <v>1</v>
      </c>
      <c r="I164">
        <v>36.064999999999998</v>
      </c>
      <c r="J164" s="25">
        <f t="shared" si="11"/>
        <v>4.688454688454688</v>
      </c>
      <c r="K164" s="25"/>
      <c r="L164" s="25"/>
      <c r="M164" s="25"/>
      <c r="N164" s="27">
        <f t="shared" si="12"/>
        <v>0</v>
      </c>
      <c r="O164" s="27">
        <f t="shared" si="13"/>
        <v>1</v>
      </c>
      <c r="P164" s="27">
        <f t="shared" si="14"/>
        <v>0</v>
      </c>
      <c r="Q164" s="28">
        <f t="shared" si="15"/>
        <v>0</v>
      </c>
    </row>
    <row r="165" spans="1:17" x14ac:dyDescent="0.2">
      <c r="A165" t="s">
        <v>181</v>
      </c>
      <c r="B165">
        <v>1</v>
      </c>
      <c r="C165">
        <v>3</v>
      </c>
      <c r="D165">
        <v>1</v>
      </c>
      <c r="F165">
        <v>1</v>
      </c>
      <c r="H165">
        <v>1</v>
      </c>
      <c r="I165">
        <v>32.335000000000001</v>
      </c>
      <c r="J165" s="25">
        <f t="shared" si="11"/>
        <v>4.2035542035542033</v>
      </c>
      <c r="K165" s="25"/>
      <c r="L165" s="25"/>
      <c r="M165" s="25"/>
      <c r="N165" s="27">
        <f t="shared" si="12"/>
        <v>0</v>
      </c>
      <c r="O165" s="27">
        <f t="shared" si="13"/>
        <v>0</v>
      </c>
      <c r="P165" s="27">
        <f t="shared" si="14"/>
        <v>0</v>
      </c>
      <c r="Q165" s="28">
        <f t="shared" si="15"/>
        <v>1</v>
      </c>
    </row>
    <row r="166" spans="1:17" x14ac:dyDescent="0.2">
      <c r="A166" t="s">
        <v>182</v>
      </c>
      <c r="B166">
        <v>1</v>
      </c>
      <c r="C166">
        <v>3</v>
      </c>
      <c r="D166">
        <v>1</v>
      </c>
      <c r="F166">
        <v>1</v>
      </c>
      <c r="G166">
        <v>1</v>
      </c>
      <c r="I166">
        <v>38.03</v>
      </c>
      <c r="J166" s="25">
        <f t="shared" si="11"/>
        <v>4.9439049439049434</v>
      </c>
      <c r="K166" s="25"/>
      <c r="L166" s="25"/>
      <c r="M166" s="25"/>
      <c r="N166" s="27">
        <f t="shared" si="12"/>
        <v>0</v>
      </c>
      <c r="O166" s="27">
        <f t="shared" si="13"/>
        <v>1</v>
      </c>
      <c r="P166" s="27">
        <f t="shared" si="14"/>
        <v>0</v>
      </c>
      <c r="Q166" s="28">
        <f t="shared" si="15"/>
        <v>0</v>
      </c>
    </row>
    <row r="167" spans="1:17" x14ac:dyDescent="0.2">
      <c r="A167" t="s">
        <v>183</v>
      </c>
      <c r="B167">
        <v>1</v>
      </c>
      <c r="C167">
        <v>1</v>
      </c>
      <c r="D167">
        <v>1</v>
      </c>
      <c r="F167">
        <v>1</v>
      </c>
      <c r="I167">
        <v>37.771000000000001</v>
      </c>
      <c r="J167" s="25">
        <f t="shared" si="11"/>
        <v>4.9102349102349105</v>
      </c>
      <c r="K167" s="25"/>
      <c r="L167" s="25"/>
      <c r="M167" s="25"/>
      <c r="N167" s="27">
        <f t="shared" si="12"/>
        <v>0</v>
      </c>
      <c r="O167" s="27">
        <f t="shared" si="13"/>
        <v>0</v>
      </c>
      <c r="P167" s="27">
        <f t="shared" si="14"/>
        <v>0</v>
      </c>
      <c r="Q167" s="28">
        <f t="shared" si="15"/>
        <v>0</v>
      </c>
    </row>
    <row r="168" spans="1:17" x14ac:dyDescent="0.2">
      <c r="A168" t="s">
        <v>184</v>
      </c>
      <c r="B168">
        <v>1</v>
      </c>
      <c r="C168">
        <v>3</v>
      </c>
      <c r="D168">
        <v>1</v>
      </c>
      <c r="E168">
        <v>1</v>
      </c>
      <c r="I168">
        <v>39.829000000000001</v>
      </c>
      <c r="J168" s="25">
        <f t="shared" si="11"/>
        <v>5.1777751777751773</v>
      </c>
      <c r="K168" s="25"/>
      <c r="L168" s="25"/>
      <c r="M168" s="25"/>
      <c r="N168" s="27">
        <f t="shared" si="12"/>
        <v>0</v>
      </c>
      <c r="O168" s="27">
        <f t="shared" si="13"/>
        <v>0</v>
      </c>
      <c r="P168" s="27">
        <f t="shared" si="14"/>
        <v>0</v>
      </c>
      <c r="Q168" s="28">
        <f t="shared" si="15"/>
        <v>0</v>
      </c>
    </row>
    <row r="169" spans="1:17" x14ac:dyDescent="0.2">
      <c r="A169" t="s">
        <v>294</v>
      </c>
      <c r="B169">
        <v>1</v>
      </c>
      <c r="C169">
        <v>2</v>
      </c>
      <c r="D169">
        <v>1</v>
      </c>
      <c r="F169">
        <v>1</v>
      </c>
      <c r="G169">
        <v>1</v>
      </c>
      <c r="I169">
        <v>37.753</v>
      </c>
      <c r="J169" s="25">
        <f t="shared" si="11"/>
        <v>4.9078949078949075</v>
      </c>
      <c r="K169" s="25"/>
      <c r="L169" s="25"/>
      <c r="M169" s="25"/>
      <c r="N169" s="27">
        <f t="shared" si="12"/>
        <v>0</v>
      </c>
      <c r="O169" s="27">
        <f t="shared" si="13"/>
        <v>1</v>
      </c>
      <c r="P169" s="27">
        <f t="shared" si="14"/>
        <v>0</v>
      </c>
      <c r="Q169" s="28">
        <f t="shared" si="15"/>
        <v>0</v>
      </c>
    </row>
    <row r="170" spans="1:17" x14ac:dyDescent="0.2">
      <c r="A170" t="s">
        <v>185</v>
      </c>
      <c r="B170">
        <v>1</v>
      </c>
      <c r="C170">
        <v>2</v>
      </c>
      <c r="D170">
        <v>1</v>
      </c>
      <c r="F170">
        <v>1</v>
      </c>
      <c r="G170">
        <v>1</v>
      </c>
      <c r="I170">
        <v>32.258000000000003</v>
      </c>
      <c r="J170" s="25">
        <f t="shared" si="11"/>
        <v>4.1935441935441933</v>
      </c>
      <c r="K170" s="25"/>
      <c r="L170" s="25"/>
      <c r="M170" s="25"/>
      <c r="N170" s="27">
        <f t="shared" si="12"/>
        <v>0</v>
      </c>
      <c r="O170" s="27">
        <f t="shared" si="13"/>
        <v>1</v>
      </c>
      <c r="P170" s="27">
        <f t="shared" si="14"/>
        <v>0</v>
      </c>
      <c r="Q170" s="28">
        <f t="shared" si="15"/>
        <v>0</v>
      </c>
    </row>
    <row r="171" spans="1:17" x14ac:dyDescent="0.2">
      <c r="A171" t="s">
        <v>186</v>
      </c>
      <c r="B171">
        <v>1</v>
      </c>
      <c r="C171">
        <v>2</v>
      </c>
      <c r="D171">
        <v>2</v>
      </c>
      <c r="F171">
        <v>1</v>
      </c>
      <c r="G171">
        <v>1</v>
      </c>
      <c r="I171">
        <v>29.001999999999999</v>
      </c>
      <c r="J171" s="25">
        <f t="shared" si="11"/>
        <v>3.77026377026377</v>
      </c>
      <c r="K171" s="25"/>
      <c r="L171" s="25"/>
      <c r="M171" s="25"/>
      <c r="N171" s="27">
        <f t="shared" si="12"/>
        <v>0</v>
      </c>
      <c r="O171" s="27">
        <f t="shared" si="13"/>
        <v>1</v>
      </c>
      <c r="P171" s="27">
        <f t="shared" si="14"/>
        <v>0</v>
      </c>
      <c r="Q171" s="28">
        <f t="shared" si="15"/>
        <v>0</v>
      </c>
    </row>
    <row r="172" spans="1:17" x14ac:dyDescent="0.2">
      <c r="A172" t="s">
        <v>187</v>
      </c>
      <c r="B172">
        <v>1</v>
      </c>
      <c r="C172">
        <v>2</v>
      </c>
      <c r="D172">
        <v>1</v>
      </c>
      <c r="F172">
        <v>1</v>
      </c>
      <c r="G172">
        <v>1</v>
      </c>
      <c r="I172">
        <v>23.271000000000001</v>
      </c>
      <c r="J172" s="25">
        <f t="shared" si="11"/>
        <v>3.0252330252330251</v>
      </c>
      <c r="K172" s="25"/>
      <c r="L172" s="25"/>
      <c r="M172" s="25"/>
      <c r="N172" s="27">
        <f t="shared" si="12"/>
        <v>0</v>
      </c>
      <c r="O172" s="27">
        <f t="shared" si="13"/>
        <v>1</v>
      </c>
      <c r="P172" s="27">
        <f t="shared" si="14"/>
        <v>0</v>
      </c>
      <c r="Q172" s="28">
        <f t="shared" si="15"/>
        <v>0</v>
      </c>
    </row>
    <row r="173" spans="1:17" x14ac:dyDescent="0.2">
      <c r="A173" t="s">
        <v>188</v>
      </c>
      <c r="B173">
        <v>1</v>
      </c>
      <c r="C173">
        <v>3</v>
      </c>
      <c r="D173">
        <v>1</v>
      </c>
      <c r="F173">
        <v>1</v>
      </c>
      <c r="G173">
        <v>1</v>
      </c>
      <c r="I173">
        <v>37.911999999999999</v>
      </c>
      <c r="J173" s="25">
        <f t="shared" si="11"/>
        <v>4.9285649285649278</v>
      </c>
      <c r="K173" s="25"/>
      <c r="L173" s="25"/>
      <c r="M173" s="25"/>
      <c r="N173" s="27">
        <f t="shared" si="12"/>
        <v>0</v>
      </c>
      <c r="O173" s="27">
        <f t="shared" si="13"/>
        <v>1</v>
      </c>
      <c r="P173" s="27">
        <f t="shared" si="14"/>
        <v>0</v>
      </c>
      <c r="Q173" s="28">
        <f t="shared" si="15"/>
        <v>0</v>
      </c>
    </row>
    <row r="174" spans="1:17" x14ac:dyDescent="0.2">
      <c r="A174" t="s">
        <v>189</v>
      </c>
      <c r="B174">
        <v>1</v>
      </c>
      <c r="C174">
        <v>2</v>
      </c>
      <c r="D174">
        <v>2</v>
      </c>
      <c r="E174">
        <v>1</v>
      </c>
      <c r="I174">
        <v>37.454000000000001</v>
      </c>
      <c r="J174" s="25">
        <f t="shared" si="11"/>
        <v>4.8690248690248685</v>
      </c>
      <c r="K174" s="25"/>
      <c r="L174" s="25"/>
      <c r="M174" s="25"/>
      <c r="N174" s="27">
        <f t="shared" si="12"/>
        <v>0</v>
      </c>
      <c r="O174" s="27">
        <f t="shared" si="13"/>
        <v>0</v>
      </c>
      <c r="P174" s="27">
        <f t="shared" si="14"/>
        <v>0</v>
      </c>
      <c r="Q174" s="28">
        <f t="shared" si="15"/>
        <v>0</v>
      </c>
    </row>
    <row r="175" spans="1:17" x14ac:dyDescent="0.2">
      <c r="A175" t="s">
        <v>190</v>
      </c>
      <c r="B175">
        <v>1</v>
      </c>
      <c r="C175">
        <v>2</v>
      </c>
      <c r="D175">
        <v>1</v>
      </c>
      <c r="F175">
        <v>1</v>
      </c>
      <c r="H175">
        <v>1</v>
      </c>
      <c r="I175">
        <v>39.090000000000003</v>
      </c>
      <c r="J175" s="25">
        <f t="shared" si="11"/>
        <v>5.0817050817050822</v>
      </c>
      <c r="K175" s="25"/>
      <c r="L175" s="25"/>
      <c r="M175" s="25"/>
      <c r="N175" s="27">
        <f t="shared" si="12"/>
        <v>0</v>
      </c>
      <c r="O175" s="27">
        <f t="shared" si="13"/>
        <v>0</v>
      </c>
      <c r="P175" s="27">
        <f t="shared" si="14"/>
        <v>0</v>
      </c>
      <c r="Q175" s="28">
        <f t="shared" si="15"/>
        <v>1</v>
      </c>
    </row>
    <row r="176" spans="1:17" x14ac:dyDescent="0.2">
      <c r="A176" t="s">
        <v>191</v>
      </c>
      <c r="B176">
        <v>1</v>
      </c>
      <c r="C176">
        <v>3</v>
      </c>
      <c r="D176">
        <v>1</v>
      </c>
      <c r="F176">
        <v>1</v>
      </c>
      <c r="G176">
        <v>1</v>
      </c>
      <c r="I176">
        <v>34.436999999999998</v>
      </c>
      <c r="J176" s="25">
        <f t="shared" si="11"/>
        <v>4.476814476814476</v>
      </c>
      <c r="K176" s="25"/>
      <c r="L176" s="25"/>
      <c r="M176" s="25"/>
      <c r="N176" s="27">
        <f t="shared" si="12"/>
        <v>0</v>
      </c>
      <c r="O176" s="27">
        <f t="shared" si="13"/>
        <v>1</v>
      </c>
      <c r="P176" s="27">
        <f t="shared" si="14"/>
        <v>0</v>
      </c>
      <c r="Q176" s="28">
        <f t="shared" si="15"/>
        <v>0</v>
      </c>
    </row>
    <row r="177" spans="1:22" x14ac:dyDescent="0.2">
      <c r="A177" t="s">
        <v>192</v>
      </c>
      <c r="B177">
        <v>1</v>
      </c>
      <c r="C177">
        <v>2</v>
      </c>
      <c r="D177">
        <v>1</v>
      </c>
      <c r="F177">
        <v>1</v>
      </c>
      <c r="G177">
        <v>1</v>
      </c>
      <c r="I177">
        <v>34.987000000000002</v>
      </c>
      <c r="J177" s="25">
        <f t="shared" ref="J177:J231" si="16">I177/7.6923</f>
        <v>4.548314548314548</v>
      </c>
      <c r="K177" s="25"/>
      <c r="L177" s="25"/>
      <c r="M177" s="25"/>
      <c r="N177" s="27">
        <f t="shared" si="12"/>
        <v>0</v>
      </c>
      <c r="O177" s="27">
        <f t="shared" si="13"/>
        <v>1</v>
      </c>
      <c r="P177" s="27">
        <f t="shared" si="14"/>
        <v>0</v>
      </c>
      <c r="Q177" s="28">
        <f t="shared" si="15"/>
        <v>0</v>
      </c>
    </row>
    <row r="178" spans="1:22" x14ac:dyDescent="0.2">
      <c r="A178" t="s">
        <v>193</v>
      </c>
      <c r="B178">
        <v>1</v>
      </c>
      <c r="C178">
        <v>2</v>
      </c>
      <c r="D178">
        <v>1</v>
      </c>
      <c r="E178">
        <v>1</v>
      </c>
      <c r="I178">
        <v>32.084000000000003</v>
      </c>
      <c r="J178" s="25">
        <f t="shared" si="16"/>
        <v>4.1709241709241711</v>
      </c>
      <c r="K178" s="25"/>
      <c r="L178" s="25"/>
      <c r="M178" s="25"/>
      <c r="N178" s="27">
        <f t="shared" si="12"/>
        <v>0</v>
      </c>
      <c r="O178" s="27">
        <f t="shared" si="13"/>
        <v>0</v>
      </c>
      <c r="P178" s="27">
        <f t="shared" si="14"/>
        <v>0</v>
      </c>
      <c r="Q178" s="28">
        <f t="shared" si="15"/>
        <v>0</v>
      </c>
    </row>
    <row r="179" spans="1:22" x14ac:dyDescent="0.2">
      <c r="A179" t="s">
        <v>194</v>
      </c>
      <c r="B179">
        <v>1</v>
      </c>
      <c r="C179">
        <v>2</v>
      </c>
      <c r="D179">
        <v>1</v>
      </c>
      <c r="F179">
        <v>1</v>
      </c>
      <c r="G179">
        <v>1</v>
      </c>
      <c r="I179">
        <v>33.078000000000003</v>
      </c>
      <c r="J179" s="25">
        <f t="shared" si="16"/>
        <v>4.3001443001443</v>
      </c>
      <c r="K179" s="25"/>
      <c r="L179" s="25"/>
      <c r="M179" s="25"/>
      <c r="N179" s="27">
        <f t="shared" si="12"/>
        <v>0</v>
      </c>
      <c r="O179" s="27">
        <f t="shared" si="13"/>
        <v>1</v>
      </c>
      <c r="P179" s="27">
        <f t="shared" si="14"/>
        <v>0</v>
      </c>
      <c r="Q179" s="28">
        <f t="shared" si="15"/>
        <v>0</v>
      </c>
    </row>
    <row r="180" spans="1:22" x14ac:dyDescent="0.2">
      <c r="A180" t="s">
        <v>195</v>
      </c>
      <c r="B180">
        <v>1</v>
      </c>
      <c r="C180">
        <v>2</v>
      </c>
      <c r="D180">
        <v>1</v>
      </c>
      <c r="F180">
        <v>1</v>
      </c>
      <c r="G180">
        <v>1</v>
      </c>
      <c r="I180">
        <v>39.142000000000003</v>
      </c>
      <c r="J180" s="25">
        <f t="shared" si="16"/>
        <v>5.0884650884650888</v>
      </c>
      <c r="K180" s="25"/>
      <c r="L180" s="25"/>
      <c r="M180" s="25"/>
      <c r="N180" s="27">
        <f t="shared" si="12"/>
        <v>0</v>
      </c>
      <c r="O180" s="27">
        <f t="shared" si="13"/>
        <v>1</v>
      </c>
      <c r="P180" s="27">
        <f t="shared" si="14"/>
        <v>0</v>
      </c>
      <c r="Q180" s="28">
        <f t="shared" si="15"/>
        <v>0</v>
      </c>
    </row>
    <row r="181" spans="1:22" x14ac:dyDescent="0.2">
      <c r="A181" t="s">
        <v>196</v>
      </c>
      <c r="B181">
        <v>1</v>
      </c>
      <c r="C181">
        <v>2</v>
      </c>
      <c r="D181">
        <v>1</v>
      </c>
      <c r="F181">
        <v>1</v>
      </c>
      <c r="G181">
        <v>1</v>
      </c>
      <c r="I181">
        <v>32.865000000000002</v>
      </c>
      <c r="J181" s="25">
        <f t="shared" si="16"/>
        <v>4.2724542724542722</v>
      </c>
      <c r="K181" s="25"/>
      <c r="L181" s="25"/>
      <c r="M181" s="25"/>
      <c r="N181" s="27">
        <f t="shared" si="12"/>
        <v>0</v>
      </c>
      <c r="O181" s="27">
        <f t="shared" si="13"/>
        <v>1</v>
      </c>
      <c r="P181" s="27">
        <f t="shared" si="14"/>
        <v>0</v>
      </c>
      <c r="Q181" s="28">
        <f t="shared" si="15"/>
        <v>0</v>
      </c>
    </row>
    <row r="182" spans="1:22" x14ac:dyDescent="0.2">
      <c r="A182" t="s">
        <v>197</v>
      </c>
      <c r="B182">
        <v>1</v>
      </c>
      <c r="C182">
        <v>1</v>
      </c>
      <c r="D182">
        <v>1</v>
      </c>
      <c r="F182">
        <v>1</v>
      </c>
      <c r="I182">
        <v>32.865000000000002</v>
      </c>
      <c r="J182" s="25">
        <f t="shared" si="16"/>
        <v>4.2724542724542722</v>
      </c>
      <c r="K182" s="25"/>
      <c r="L182" s="25"/>
      <c r="M182" s="25"/>
      <c r="N182" s="27">
        <f t="shared" si="12"/>
        <v>0</v>
      </c>
      <c r="O182" s="27">
        <f t="shared" si="13"/>
        <v>0</v>
      </c>
      <c r="P182" s="27">
        <f t="shared" si="14"/>
        <v>0</v>
      </c>
      <c r="Q182" s="28">
        <f t="shared" si="15"/>
        <v>0</v>
      </c>
    </row>
    <row r="183" spans="1:22" x14ac:dyDescent="0.2">
      <c r="A183" t="s">
        <v>198</v>
      </c>
      <c r="B183">
        <v>1</v>
      </c>
      <c r="C183">
        <v>2</v>
      </c>
      <c r="D183">
        <v>1</v>
      </c>
      <c r="F183">
        <v>1</v>
      </c>
      <c r="H183">
        <v>1</v>
      </c>
      <c r="I183">
        <v>33.783000000000001</v>
      </c>
      <c r="J183" s="25">
        <f t="shared" si="16"/>
        <v>4.3917943917943916</v>
      </c>
      <c r="K183" s="25"/>
      <c r="L183" s="25"/>
      <c r="M183" s="25"/>
      <c r="N183" s="27">
        <f t="shared" si="12"/>
        <v>0</v>
      </c>
      <c r="O183" s="27">
        <f t="shared" si="13"/>
        <v>0</v>
      </c>
      <c r="P183" s="27">
        <f t="shared" si="14"/>
        <v>0</v>
      </c>
      <c r="Q183" s="28">
        <f t="shared" si="15"/>
        <v>1</v>
      </c>
    </row>
    <row r="184" spans="1:22" x14ac:dyDescent="0.2">
      <c r="A184" t="s">
        <v>199</v>
      </c>
      <c r="B184">
        <v>1</v>
      </c>
      <c r="C184">
        <v>2</v>
      </c>
      <c r="D184">
        <v>1</v>
      </c>
      <c r="F184">
        <v>1</v>
      </c>
      <c r="G184">
        <v>1</v>
      </c>
      <c r="I184">
        <v>37.600999999999999</v>
      </c>
      <c r="J184" s="25">
        <f t="shared" si="16"/>
        <v>4.8881348881348874</v>
      </c>
      <c r="K184" s="25"/>
      <c r="L184" s="25"/>
      <c r="M184" s="25"/>
      <c r="N184" s="27">
        <f t="shared" si="12"/>
        <v>0</v>
      </c>
      <c r="O184" s="27">
        <f t="shared" si="13"/>
        <v>1</v>
      </c>
      <c r="P184" s="27">
        <f t="shared" si="14"/>
        <v>0</v>
      </c>
      <c r="Q184" s="28">
        <f t="shared" si="15"/>
        <v>0</v>
      </c>
      <c r="S184" s="18"/>
      <c r="T184" s="18"/>
    </row>
    <row r="185" spans="1:22" x14ac:dyDescent="0.2">
      <c r="A185" s="19" t="s">
        <v>295</v>
      </c>
      <c r="B185" s="19">
        <v>1</v>
      </c>
      <c r="C185" s="19">
        <v>2</v>
      </c>
      <c r="D185" s="19">
        <v>1</v>
      </c>
      <c r="E185" s="19">
        <v>1</v>
      </c>
      <c r="F185" s="19"/>
      <c r="G185" s="19"/>
      <c r="H185" s="19"/>
      <c r="I185" s="19">
        <v>41.715000000000003</v>
      </c>
      <c r="J185" s="25">
        <f t="shared" si="16"/>
        <v>5.4229554229554235</v>
      </c>
      <c r="K185" s="25"/>
      <c r="L185" s="25"/>
      <c r="M185" s="25"/>
      <c r="N185" s="27">
        <f t="shared" si="12"/>
        <v>0</v>
      </c>
      <c r="O185" s="27">
        <f t="shared" si="13"/>
        <v>0</v>
      </c>
      <c r="P185" s="27">
        <f t="shared" si="14"/>
        <v>0</v>
      </c>
      <c r="Q185" s="28">
        <f t="shared" si="15"/>
        <v>0</v>
      </c>
      <c r="R185" s="18"/>
      <c r="S185" s="18"/>
      <c r="T185" s="18"/>
      <c r="U185" s="18"/>
      <c r="V185" s="18"/>
    </row>
    <row r="186" spans="1:22" x14ac:dyDescent="0.2">
      <c r="A186" s="19" t="s">
        <v>296</v>
      </c>
      <c r="B186" s="19">
        <v>1</v>
      </c>
      <c r="C186" s="19">
        <v>2</v>
      </c>
      <c r="D186" s="19">
        <v>1</v>
      </c>
      <c r="E186" s="19"/>
      <c r="F186" s="19">
        <v>1</v>
      </c>
      <c r="G186" s="19"/>
      <c r="H186" s="19"/>
      <c r="I186" s="19">
        <v>37.317999999999998</v>
      </c>
      <c r="J186" s="25">
        <f t="shared" si="16"/>
        <v>4.8513448513448507</v>
      </c>
      <c r="K186" s="25"/>
      <c r="L186" s="25"/>
      <c r="M186" s="25"/>
      <c r="N186" s="27">
        <f t="shared" si="12"/>
        <v>0</v>
      </c>
      <c r="O186" s="27">
        <f t="shared" si="13"/>
        <v>0</v>
      </c>
      <c r="P186" s="27">
        <f t="shared" si="14"/>
        <v>0</v>
      </c>
      <c r="Q186" s="28">
        <f t="shared" si="15"/>
        <v>0</v>
      </c>
      <c r="R186" s="18"/>
      <c r="S186" s="18"/>
      <c r="T186" s="18"/>
      <c r="U186" s="18"/>
      <c r="V186" s="18"/>
    </row>
    <row r="187" spans="1:22" x14ac:dyDescent="0.2">
      <c r="A187" s="19" t="s">
        <v>297</v>
      </c>
      <c r="B187" s="19">
        <v>1</v>
      </c>
      <c r="C187" s="19">
        <v>2</v>
      </c>
      <c r="D187" s="19">
        <v>1</v>
      </c>
      <c r="E187" s="19"/>
      <c r="F187" s="19">
        <v>1</v>
      </c>
      <c r="G187" s="19">
        <v>1</v>
      </c>
      <c r="H187" s="19"/>
      <c r="I187" s="19">
        <v>37.335000000000001</v>
      </c>
      <c r="J187" s="25">
        <f t="shared" si="16"/>
        <v>4.8535548535548534</v>
      </c>
      <c r="K187" s="25"/>
      <c r="L187" s="25"/>
      <c r="M187" s="25"/>
      <c r="N187" s="27">
        <f t="shared" si="12"/>
        <v>0</v>
      </c>
      <c r="O187" s="27">
        <f t="shared" si="13"/>
        <v>1</v>
      </c>
      <c r="P187" s="27">
        <f t="shared" si="14"/>
        <v>0</v>
      </c>
      <c r="Q187" s="28">
        <f t="shared" si="15"/>
        <v>0</v>
      </c>
      <c r="R187" s="18"/>
      <c r="S187" s="18"/>
      <c r="T187" s="18"/>
      <c r="U187" s="18"/>
      <c r="V187" s="18"/>
    </row>
    <row r="188" spans="1:22" x14ac:dyDescent="0.2">
      <c r="A188" s="19" t="s">
        <v>298</v>
      </c>
      <c r="B188" s="19">
        <v>1</v>
      </c>
      <c r="C188" s="19">
        <v>2</v>
      </c>
      <c r="D188" s="19">
        <v>1</v>
      </c>
      <c r="E188" s="19">
        <v>1</v>
      </c>
      <c r="F188" s="19"/>
      <c r="G188" s="19"/>
      <c r="H188" s="19"/>
      <c r="I188" s="19">
        <v>32.667999999999999</v>
      </c>
      <c r="J188" s="25">
        <f t="shared" si="16"/>
        <v>4.2468442468442467</v>
      </c>
      <c r="K188" s="25"/>
      <c r="L188" s="25"/>
      <c r="M188" s="25"/>
      <c r="N188" s="27">
        <f t="shared" si="12"/>
        <v>0</v>
      </c>
      <c r="O188" s="27">
        <f t="shared" si="13"/>
        <v>0</v>
      </c>
      <c r="P188" s="27">
        <f t="shared" si="14"/>
        <v>0</v>
      </c>
      <c r="Q188" s="28">
        <f t="shared" si="15"/>
        <v>0</v>
      </c>
      <c r="R188" s="18"/>
      <c r="U188" s="18"/>
      <c r="V188" s="18"/>
    </row>
    <row r="189" spans="1:22" x14ac:dyDescent="0.2">
      <c r="J189" s="25"/>
      <c r="K189" s="25"/>
      <c r="L189" s="25"/>
      <c r="M189" s="25"/>
      <c r="N189" s="27">
        <f t="shared" si="12"/>
        <v>0</v>
      </c>
      <c r="O189" s="27">
        <f t="shared" si="13"/>
        <v>0</v>
      </c>
      <c r="P189" s="27">
        <f t="shared" si="14"/>
        <v>0</v>
      </c>
      <c r="Q189" s="28">
        <f t="shared" si="15"/>
        <v>0</v>
      </c>
    </row>
    <row r="190" spans="1:22" x14ac:dyDescent="0.2">
      <c r="J190" s="25"/>
      <c r="K190" s="25"/>
      <c r="L190" s="25"/>
      <c r="M190" s="25"/>
      <c r="N190" s="27">
        <f t="shared" si="12"/>
        <v>0</v>
      </c>
      <c r="O190" s="27">
        <f t="shared" si="13"/>
        <v>0</v>
      </c>
      <c r="P190" s="27">
        <f t="shared" si="14"/>
        <v>0</v>
      </c>
      <c r="Q190" s="28">
        <f t="shared" si="15"/>
        <v>0</v>
      </c>
    </row>
    <row r="191" spans="1:22" x14ac:dyDescent="0.2">
      <c r="A191" s="26">
        <v>191</v>
      </c>
      <c r="J191" s="25"/>
      <c r="K191" s="25"/>
      <c r="L191" s="25"/>
      <c r="M191" s="25"/>
      <c r="N191" s="27">
        <f t="shared" si="12"/>
        <v>0</v>
      </c>
      <c r="O191" s="27">
        <f t="shared" si="13"/>
        <v>0</v>
      </c>
      <c r="P191" s="27">
        <f t="shared" si="14"/>
        <v>0</v>
      </c>
      <c r="Q191" s="28">
        <f t="shared" si="15"/>
        <v>0</v>
      </c>
      <c r="R191" s="13"/>
    </row>
    <row r="192" spans="1:22" x14ac:dyDescent="0.2">
      <c r="A192" s="19" t="s">
        <v>200</v>
      </c>
      <c r="B192" s="19">
        <v>1</v>
      </c>
      <c r="C192" s="19">
        <v>1</v>
      </c>
      <c r="D192" s="19">
        <v>1</v>
      </c>
      <c r="E192" s="19"/>
      <c r="F192" s="19">
        <v>1</v>
      </c>
      <c r="G192" s="19"/>
      <c r="H192" s="19">
        <v>1</v>
      </c>
      <c r="I192">
        <v>35.822000000000003</v>
      </c>
      <c r="J192" s="25">
        <f t="shared" si="16"/>
        <v>4.6568646568646566</v>
      </c>
      <c r="K192" s="25"/>
      <c r="L192" s="25"/>
      <c r="M192" s="25"/>
      <c r="N192" s="27">
        <f t="shared" si="12"/>
        <v>0</v>
      </c>
      <c r="O192" s="27">
        <f t="shared" si="13"/>
        <v>0</v>
      </c>
      <c r="P192" s="27">
        <f t="shared" si="14"/>
        <v>0</v>
      </c>
      <c r="Q192" s="28">
        <f t="shared" si="15"/>
        <v>1</v>
      </c>
    </row>
    <row r="193" spans="1:24" x14ac:dyDescent="0.2">
      <c r="A193" s="19" t="s">
        <v>201</v>
      </c>
      <c r="B193" s="19">
        <v>1</v>
      </c>
      <c r="C193" s="19">
        <v>1</v>
      </c>
      <c r="D193" s="19">
        <v>1</v>
      </c>
      <c r="E193" s="19">
        <v>1</v>
      </c>
      <c r="F193" s="19"/>
      <c r="G193" s="19"/>
      <c r="H193" s="19"/>
      <c r="I193">
        <v>28.9</v>
      </c>
      <c r="J193" s="25">
        <f t="shared" si="16"/>
        <v>3.7570037570037567</v>
      </c>
      <c r="K193" s="25"/>
      <c r="L193" s="25"/>
      <c r="M193" s="25"/>
      <c r="N193" s="27">
        <f t="shared" si="12"/>
        <v>0</v>
      </c>
      <c r="O193" s="27">
        <f t="shared" si="13"/>
        <v>0</v>
      </c>
      <c r="P193" s="27">
        <f t="shared" si="14"/>
        <v>0</v>
      </c>
      <c r="Q193" s="28">
        <f t="shared" si="15"/>
        <v>0</v>
      </c>
    </row>
    <row r="194" spans="1:24" x14ac:dyDescent="0.2">
      <c r="A194" s="19" t="s">
        <v>202</v>
      </c>
      <c r="B194" s="19">
        <v>1</v>
      </c>
      <c r="C194" s="19">
        <v>1</v>
      </c>
      <c r="D194" s="19">
        <v>1</v>
      </c>
      <c r="E194" s="19"/>
      <c r="F194" s="19">
        <v>1</v>
      </c>
      <c r="G194" s="19"/>
      <c r="H194" s="19"/>
      <c r="I194" s="19">
        <v>32.061999999999998</v>
      </c>
      <c r="J194" s="25">
        <f t="shared" si="16"/>
        <v>4.1680641680641672</v>
      </c>
      <c r="K194" s="25"/>
      <c r="L194" s="25"/>
      <c r="M194" s="25"/>
      <c r="N194" s="27">
        <f t="shared" si="12"/>
        <v>0</v>
      </c>
      <c r="O194" s="27">
        <f t="shared" si="13"/>
        <v>0</v>
      </c>
      <c r="P194" s="27">
        <f t="shared" si="14"/>
        <v>0</v>
      </c>
      <c r="Q194" s="28">
        <f t="shared" si="15"/>
        <v>0</v>
      </c>
    </row>
    <row r="195" spans="1:24" x14ac:dyDescent="0.2">
      <c r="A195" s="19" t="s">
        <v>203</v>
      </c>
      <c r="B195" s="19">
        <v>1</v>
      </c>
      <c r="C195" s="19">
        <v>3</v>
      </c>
      <c r="D195" s="19">
        <v>1</v>
      </c>
      <c r="E195" s="19">
        <v>1</v>
      </c>
      <c r="F195" s="19"/>
      <c r="G195" s="19"/>
      <c r="H195" s="19"/>
      <c r="I195" s="19">
        <v>36.773000000000003</v>
      </c>
      <c r="J195" s="25">
        <f t="shared" si="16"/>
        <v>4.7804947804947808</v>
      </c>
      <c r="K195" s="25"/>
      <c r="L195" s="25"/>
      <c r="M195" s="25"/>
      <c r="N195" s="27">
        <f t="shared" ref="N195:N258" si="17">E195*G195</f>
        <v>0</v>
      </c>
      <c r="O195" s="27">
        <f t="shared" si="13"/>
        <v>0</v>
      </c>
      <c r="P195" s="27">
        <f t="shared" si="14"/>
        <v>0</v>
      </c>
      <c r="Q195" s="28">
        <f t="shared" si="15"/>
        <v>0</v>
      </c>
    </row>
    <row r="196" spans="1:24" x14ac:dyDescent="0.2">
      <c r="A196" s="19" t="s">
        <v>204</v>
      </c>
      <c r="B196" s="19">
        <v>1</v>
      </c>
      <c r="C196" s="19">
        <v>1</v>
      </c>
      <c r="D196" s="19">
        <v>1</v>
      </c>
      <c r="E196" s="19">
        <v>1</v>
      </c>
      <c r="F196" s="19"/>
      <c r="G196" s="19"/>
      <c r="H196" s="19"/>
      <c r="I196" s="19">
        <v>31.370999999999999</v>
      </c>
      <c r="J196" s="25">
        <f t="shared" si="16"/>
        <v>4.078234078234078</v>
      </c>
      <c r="K196" s="25"/>
      <c r="L196" s="25"/>
      <c r="M196" s="25"/>
      <c r="N196" s="27">
        <f t="shared" si="17"/>
        <v>0</v>
      </c>
      <c r="O196" s="27">
        <f t="shared" ref="O196:O259" si="18">F196*G196</f>
        <v>0</v>
      </c>
      <c r="P196" s="27">
        <f t="shared" ref="P196:P259" si="19">E196*H196</f>
        <v>0</v>
      </c>
      <c r="Q196" s="28">
        <f t="shared" ref="Q196:Q259" si="20">F196*H196</f>
        <v>0</v>
      </c>
    </row>
    <row r="197" spans="1:24" x14ac:dyDescent="0.2">
      <c r="A197" s="19" t="s">
        <v>205</v>
      </c>
      <c r="B197" s="19">
        <v>1</v>
      </c>
      <c r="C197" s="19">
        <v>1</v>
      </c>
      <c r="D197" s="19">
        <v>1</v>
      </c>
      <c r="E197" s="19">
        <v>1</v>
      </c>
      <c r="F197" s="19"/>
      <c r="G197" s="19"/>
      <c r="H197" s="19"/>
      <c r="I197" s="19">
        <v>33.475000000000001</v>
      </c>
      <c r="J197" s="25">
        <f t="shared" si="16"/>
        <v>4.3517543517543515</v>
      </c>
      <c r="K197" s="25"/>
      <c r="L197" s="25"/>
      <c r="M197" s="25"/>
      <c r="N197" s="27">
        <f t="shared" si="17"/>
        <v>0</v>
      </c>
      <c r="O197" s="27">
        <f t="shared" si="18"/>
        <v>0</v>
      </c>
      <c r="P197" s="27">
        <f t="shared" si="19"/>
        <v>0</v>
      </c>
      <c r="Q197" s="28">
        <f t="shared" si="20"/>
        <v>0</v>
      </c>
    </row>
    <row r="198" spans="1:24" x14ac:dyDescent="0.2">
      <c r="A198" s="19" t="s">
        <v>206</v>
      </c>
      <c r="B198" s="19">
        <v>1</v>
      </c>
      <c r="C198" s="19">
        <v>1</v>
      </c>
      <c r="D198" s="19">
        <v>1</v>
      </c>
      <c r="E198" s="19"/>
      <c r="F198" s="19">
        <v>1</v>
      </c>
      <c r="G198" s="19"/>
      <c r="H198" s="19"/>
      <c r="I198" s="19">
        <v>41.468000000000004</v>
      </c>
      <c r="J198" s="25">
        <f t="shared" si="16"/>
        <v>5.3908453908453913</v>
      </c>
      <c r="K198" s="25"/>
      <c r="L198" s="25"/>
      <c r="M198" s="25"/>
      <c r="N198" s="27">
        <f t="shared" si="17"/>
        <v>0</v>
      </c>
      <c r="O198" s="27">
        <f t="shared" si="18"/>
        <v>0</v>
      </c>
      <c r="P198" s="27">
        <f t="shared" si="19"/>
        <v>0</v>
      </c>
      <c r="Q198" s="28">
        <f t="shared" si="20"/>
        <v>0</v>
      </c>
    </row>
    <row r="199" spans="1:24" x14ac:dyDescent="0.2">
      <c r="A199" s="19" t="s">
        <v>207</v>
      </c>
      <c r="B199" s="19">
        <v>1</v>
      </c>
      <c r="C199" s="19">
        <v>2</v>
      </c>
      <c r="D199" s="19">
        <v>1</v>
      </c>
      <c r="E199" s="19">
        <v>1</v>
      </c>
      <c r="F199" s="19"/>
      <c r="G199" s="19"/>
      <c r="H199" s="19"/>
      <c r="I199" s="19">
        <v>38.195</v>
      </c>
      <c r="J199" s="25">
        <f t="shared" si="16"/>
        <v>4.9653549653549653</v>
      </c>
      <c r="K199" s="25"/>
      <c r="L199" s="25"/>
      <c r="M199" s="25"/>
      <c r="N199" s="27">
        <f t="shared" si="17"/>
        <v>0</v>
      </c>
      <c r="O199" s="27">
        <f t="shared" si="18"/>
        <v>0</v>
      </c>
      <c r="P199" s="27">
        <f t="shared" si="19"/>
        <v>0</v>
      </c>
      <c r="Q199" s="28">
        <f t="shared" si="20"/>
        <v>0</v>
      </c>
    </row>
    <row r="200" spans="1:24" x14ac:dyDescent="0.2">
      <c r="A200" s="19" t="s">
        <v>208</v>
      </c>
      <c r="B200" s="19">
        <v>1</v>
      </c>
      <c r="C200" s="19">
        <v>2</v>
      </c>
      <c r="D200" s="19">
        <v>1</v>
      </c>
      <c r="E200" s="19">
        <v>1</v>
      </c>
      <c r="F200" s="19"/>
      <c r="G200" s="19"/>
      <c r="H200" s="19"/>
      <c r="I200" s="19">
        <v>40.112000000000002</v>
      </c>
      <c r="J200" s="25">
        <f t="shared" si="16"/>
        <v>5.2145652145652148</v>
      </c>
      <c r="K200" s="25"/>
      <c r="L200" s="25"/>
      <c r="M200" s="25"/>
      <c r="N200" s="27">
        <f t="shared" si="17"/>
        <v>0</v>
      </c>
      <c r="O200" s="27">
        <f t="shared" si="18"/>
        <v>0</v>
      </c>
      <c r="P200" s="27">
        <f t="shared" si="19"/>
        <v>0</v>
      </c>
      <c r="Q200" s="28">
        <f t="shared" si="20"/>
        <v>0</v>
      </c>
    </row>
    <row r="201" spans="1:24" x14ac:dyDescent="0.2">
      <c r="A201" s="19" t="s">
        <v>209</v>
      </c>
      <c r="B201" s="19">
        <v>1</v>
      </c>
      <c r="C201" s="19">
        <v>1</v>
      </c>
      <c r="D201" s="19">
        <v>1</v>
      </c>
      <c r="E201" s="19"/>
      <c r="F201" s="19">
        <v>1</v>
      </c>
      <c r="G201" s="19"/>
      <c r="H201" s="19"/>
      <c r="I201" s="19">
        <v>35.372999999999998</v>
      </c>
      <c r="J201" s="25">
        <f t="shared" si="16"/>
        <v>4.5984945984945975</v>
      </c>
      <c r="K201" s="25"/>
      <c r="L201" s="25"/>
      <c r="M201" s="25"/>
      <c r="N201" s="27">
        <f t="shared" si="17"/>
        <v>0</v>
      </c>
      <c r="O201" s="27">
        <f t="shared" si="18"/>
        <v>0</v>
      </c>
      <c r="P201" s="27">
        <f t="shared" si="19"/>
        <v>0</v>
      </c>
      <c r="Q201" s="28">
        <f t="shared" si="20"/>
        <v>0</v>
      </c>
    </row>
    <row r="202" spans="1:24" x14ac:dyDescent="0.2">
      <c r="A202" s="19" t="s">
        <v>210</v>
      </c>
      <c r="B202" s="19">
        <v>1</v>
      </c>
      <c r="C202" s="19">
        <v>2</v>
      </c>
      <c r="D202" s="19">
        <v>1</v>
      </c>
      <c r="E202" s="19"/>
      <c r="F202" s="19">
        <v>1</v>
      </c>
      <c r="G202" s="19">
        <v>1</v>
      </c>
      <c r="H202" s="19"/>
      <c r="I202" s="19">
        <v>26.617999999999999</v>
      </c>
      <c r="J202" s="25">
        <f t="shared" si="16"/>
        <v>3.4603434603434602</v>
      </c>
      <c r="K202" s="25"/>
      <c r="L202" s="25"/>
      <c r="M202" s="25"/>
      <c r="N202" s="27">
        <f t="shared" si="17"/>
        <v>0</v>
      </c>
      <c r="O202" s="27">
        <f t="shared" si="18"/>
        <v>1</v>
      </c>
      <c r="P202" s="27">
        <f t="shared" si="19"/>
        <v>0</v>
      </c>
      <c r="Q202" s="28">
        <f t="shared" si="20"/>
        <v>0</v>
      </c>
    </row>
    <row r="203" spans="1:24" ht="12" customHeight="1" x14ac:dyDescent="0.2">
      <c r="A203" s="19" t="s">
        <v>307</v>
      </c>
      <c r="B203" s="19">
        <v>1</v>
      </c>
      <c r="C203" s="19">
        <v>2</v>
      </c>
      <c r="D203" s="19">
        <v>1</v>
      </c>
      <c r="E203" s="19"/>
      <c r="F203" s="19">
        <v>1</v>
      </c>
      <c r="G203" s="19">
        <v>1</v>
      </c>
      <c r="H203" s="19"/>
      <c r="I203" s="19">
        <v>31.844000000000001</v>
      </c>
      <c r="J203" s="25">
        <f t="shared" si="16"/>
        <v>4.13972413972414</v>
      </c>
      <c r="K203" s="25"/>
      <c r="L203" s="25"/>
      <c r="M203" s="25"/>
      <c r="N203" s="27">
        <f t="shared" si="17"/>
        <v>0</v>
      </c>
      <c r="O203" s="27">
        <f t="shared" si="18"/>
        <v>1</v>
      </c>
      <c r="P203" s="27">
        <f t="shared" si="19"/>
        <v>0</v>
      </c>
      <c r="Q203" s="28">
        <f t="shared" si="20"/>
        <v>0</v>
      </c>
      <c r="R203" s="18"/>
      <c r="S203" s="18"/>
      <c r="T203" s="18"/>
      <c r="U203" s="18"/>
    </row>
    <row r="204" spans="1:24" ht="12" customHeight="1" x14ac:dyDescent="0.2">
      <c r="A204" s="19" t="s">
        <v>211</v>
      </c>
      <c r="B204" s="19">
        <v>1</v>
      </c>
      <c r="C204" s="19">
        <v>1</v>
      </c>
      <c r="D204" s="19">
        <v>1</v>
      </c>
      <c r="E204" s="19">
        <v>1</v>
      </c>
      <c r="F204" s="19"/>
      <c r="G204" s="19"/>
      <c r="H204" s="19"/>
      <c r="I204" s="19">
        <v>32.164999999999999</v>
      </c>
      <c r="J204" s="25">
        <f t="shared" si="16"/>
        <v>4.181454181454181</v>
      </c>
      <c r="K204" s="25"/>
      <c r="L204" s="25"/>
      <c r="M204" s="25"/>
      <c r="N204" s="27">
        <f t="shared" si="17"/>
        <v>0</v>
      </c>
      <c r="O204" s="27">
        <f t="shared" si="18"/>
        <v>0</v>
      </c>
      <c r="P204" s="27">
        <f t="shared" si="19"/>
        <v>0</v>
      </c>
      <c r="Q204" s="28">
        <f t="shared" si="20"/>
        <v>0</v>
      </c>
      <c r="R204" s="18"/>
      <c r="S204" s="18"/>
      <c r="T204" s="18"/>
      <c r="U204" s="18"/>
      <c r="V204" s="20"/>
      <c r="W204" s="20"/>
      <c r="X204" s="20"/>
    </row>
    <row r="205" spans="1:24" x14ac:dyDescent="0.2">
      <c r="A205" s="19" t="s">
        <v>212</v>
      </c>
      <c r="B205" s="19">
        <v>1</v>
      </c>
      <c r="C205" s="19">
        <v>1</v>
      </c>
      <c r="D205" s="19">
        <v>1</v>
      </c>
      <c r="E205" s="19"/>
      <c r="F205" s="19">
        <v>1</v>
      </c>
      <c r="G205" s="19">
        <v>1</v>
      </c>
      <c r="H205" s="19"/>
      <c r="I205" s="19">
        <v>34.926000000000002</v>
      </c>
      <c r="J205" s="25">
        <f t="shared" si="16"/>
        <v>4.5403845403845402</v>
      </c>
      <c r="K205" s="25"/>
      <c r="L205" s="25"/>
      <c r="M205" s="25"/>
      <c r="N205" s="27">
        <f t="shared" si="17"/>
        <v>0</v>
      </c>
      <c r="O205" s="27">
        <f t="shared" si="18"/>
        <v>1</v>
      </c>
      <c r="P205" s="27">
        <f t="shared" si="19"/>
        <v>0</v>
      </c>
      <c r="Q205" s="28">
        <f t="shared" si="20"/>
        <v>0</v>
      </c>
      <c r="R205" s="18"/>
      <c r="S205" s="18"/>
      <c r="T205" s="18"/>
      <c r="U205" s="18"/>
    </row>
    <row r="206" spans="1:24" x14ac:dyDescent="0.2">
      <c r="A206" s="19" t="s">
        <v>213</v>
      </c>
      <c r="B206" s="19">
        <v>1</v>
      </c>
      <c r="C206" s="19">
        <v>2</v>
      </c>
      <c r="D206" s="19">
        <v>1</v>
      </c>
      <c r="E206" s="19"/>
      <c r="F206" s="19">
        <v>1</v>
      </c>
      <c r="G206" s="19"/>
      <c r="H206" s="19"/>
      <c r="I206" s="19">
        <v>33.237000000000002</v>
      </c>
      <c r="J206" s="25">
        <f t="shared" si="16"/>
        <v>4.3208143208143213</v>
      </c>
      <c r="K206" s="25"/>
      <c r="L206" s="25"/>
      <c r="M206" s="25"/>
      <c r="N206" s="27">
        <f t="shared" si="17"/>
        <v>0</v>
      </c>
      <c r="O206" s="27">
        <f t="shared" si="18"/>
        <v>0</v>
      </c>
      <c r="P206" s="27">
        <f t="shared" si="19"/>
        <v>0</v>
      </c>
      <c r="Q206" s="28">
        <f t="shared" si="20"/>
        <v>0</v>
      </c>
      <c r="R206" s="18"/>
      <c r="S206" s="18"/>
      <c r="T206" s="18"/>
      <c r="U206" s="18"/>
    </row>
    <row r="207" spans="1:24" x14ac:dyDescent="0.2">
      <c r="A207" s="19" t="s">
        <v>214</v>
      </c>
      <c r="B207" s="19">
        <v>1</v>
      </c>
      <c r="C207" s="19">
        <v>1</v>
      </c>
      <c r="D207" s="19">
        <v>1</v>
      </c>
      <c r="E207" s="19"/>
      <c r="F207" s="19">
        <v>1</v>
      </c>
      <c r="G207" s="19">
        <v>1</v>
      </c>
      <c r="H207" s="19"/>
      <c r="I207" s="19">
        <v>35.923999999999999</v>
      </c>
      <c r="J207" s="25">
        <f t="shared" si="16"/>
        <v>4.6701246701246699</v>
      </c>
      <c r="K207" s="25"/>
      <c r="L207" s="25"/>
      <c r="M207" s="25"/>
      <c r="N207" s="27">
        <f t="shared" si="17"/>
        <v>0</v>
      </c>
      <c r="O207" s="27">
        <f t="shared" si="18"/>
        <v>1</v>
      </c>
      <c r="P207" s="27">
        <f t="shared" si="19"/>
        <v>0</v>
      </c>
      <c r="Q207" s="28">
        <f t="shared" si="20"/>
        <v>0</v>
      </c>
      <c r="R207" s="18"/>
      <c r="S207" s="18"/>
      <c r="T207" s="18"/>
      <c r="U207" s="18"/>
    </row>
    <row r="208" spans="1:24" x14ac:dyDescent="0.2">
      <c r="A208" s="19" t="s">
        <v>215</v>
      </c>
      <c r="B208" s="19">
        <v>1</v>
      </c>
      <c r="C208" s="19">
        <v>1</v>
      </c>
      <c r="D208" s="19">
        <v>1</v>
      </c>
      <c r="E208" s="19">
        <v>1</v>
      </c>
      <c r="F208" s="19"/>
      <c r="G208" s="19"/>
      <c r="H208" s="19"/>
      <c r="I208" s="19">
        <v>29.234999999999999</v>
      </c>
      <c r="J208" s="25">
        <f t="shared" si="16"/>
        <v>3.8005538005538004</v>
      </c>
      <c r="K208" s="25"/>
      <c r="L208" s="25"/>
      <c r="M208" s="25"/>
      <c r="N208" s="27">
        <f t="shared" si="17"/>
        <v>0</v>
      </c>
      <c r="O208" s="27">
        <f t="shared" si="18"/>
        <v>0</v>
      </c>
      <c r="P208" s="27">
        <f t="shared" si="19"/>
        <v>0</v>
      </c>
      <c r="Q208" s="28">
        <f t="shared" si="20"/>
        <v>0</v>
      </c>
      <c r="R208" s="18"/>
      <c r="S208" s="18"/>
      <c r="T208" s="18"/>
      <c r="U208" s="18"/>
    </row>
    <row r="209" spans="1:21" x14ac:dyDescent="0.2">
      <c r="A209" s="19" t="s">
        <v>216</v>
      </c>
      <c r="B209" s="19">
        <v>1</v>
      </c>
      <c r="C209" s="19">
        <v>1</v>
      </c>
      <c r="D209" s="19">
        <v>1</v>
      </c>
      <c r="E209" s="19"/>
      <c r="F209" s="19">
        <v>1</v>
      </c>
      <c r="G209" s="19">
        <v>1</v>
      </c>
      <c r="H209" s="19"/>
      <c r="I209" s="19">
        <v>33.530999999999999</v>
      </c>
      <c r="J209" s="25">
        <f t="shared" si="16"/>
        <v>4.359034359034359</v>
      </c>
      <c r="K209" s="25"/>
      <c r="L209" s="25"/>
      <c r="M209" s="25"/>
      <c r="N209" s="27">
        <f t="shared" si="17"/>
        <v>0</v>
      </c>
      <c r="O209" s="27">
        <f t="shared" si="18"/>
        <v>1</v>
      </c>
      <c r="P209" s="27">
        <f t="shared" si="19"/>
        <v>0</v>
      </c>
      <c r="Q209" s="28">
        <f t="shared" si="20"/>
        <v>0</v>
      </c>
      <c r="R209" s="18"/>
      <c r="S209" s="18"/>
      <c r="T209" s="18"/>
      <c r="U209" s="18"/>
    </row>
    <row r="210" spans="1:21" x14ac:dyDescent="0.2">
      <c r="A210" s="19" t="s">
        <v>217</v>
      </c>
      <c r="B210" s="19">
        <v>1</v>
      </c>
      <c r="C210" s="19">
        <v>1</v>
      </c>
      <c r="D210" s="19">
        <v>1</v>
      </c>
      <c r="E210" s="19"/>
      <c r="F210" s="19">
        <v>1</v>
      </c>
      <c r="G210" s="19">
        <v>1</v>
      </c>
      <c r="H210" s="19"/>
      <c r="I210" s="19">
        <v>33.095999999999997</v>
      </c>
      <c r="J210" s="25">
        <f t="shared" si="16"/>
        <v>4.3024843024843022</v>
      </c>
      <c r="K210" s="25"/>
      <c r="L210" s="25"/>
      <c r="M210" s="25"/>
      <c r="N210" s="27">
        <f t="shared" si="17"/>
        <v>0</v>
      </c>
      <c r="O210" s="27">
        <f t="shared" si="18"/>
        <v>1</v>
      </c>
      <c r="P210" s="27">
        <f t="shared" si="19"/>
        <v>0</v>
      </c>
      <c r="Q210" s="28">
        <f t="shared" si="20"/>
        <v>0</v>
      </c>
      <c r="R210" s="18"/>
      <c r="S210" s="18"/>
      <c r="T210" s="18"/>
      <c r="U210" s="18"/>
    </row>
    <row r="211" spans="1:21" x14ac:dyDescent="0.2">
      <c r="A211" s="19" t="s">
        <v>308</v>
      </c>
      <c r="B211" s="19">
        <v>1</v>
      </c>
      <c r="C211" s="19">
        <v>2</v>
      </c>
      <c r="D211" s="19">
        <v>1</v>
      </c>
      <c r="E211" s="19"/>
      <c r="F211" s="19">
        <v>1</v>
      </c>
      <c r="G211" s="19"/>
      <c r="H211" s="19">
        <v>1</v>
      </c>
      <c r="I211" s="19">
        <v>33.682000000000002</v>
      </c>
      <c r="J211" s="25">
        <f t="shared" si="16"/>
        <v>4.3786643786643786</v>
      </c>
      <c r="K211" s="25"/>
      <c r="L211" s="25"/>
      <c r="M211" s="25"/>
      <c r="N211" s="27">
        <f t="shared" si="17"/>
        <v>0</v>
      </c>
      <c r="O211" s="27">
        <f t="shared" si="18"/>
        <v>0</v>
      </c>
      <c r="P211" s="27">
        <f t="shared" si="19"/>
        <v>0</v>
      </c>
      <c r="Q211" s="28">
        <f t="shared" si="20"/>
        <v>1</v>
      </c>
      <c r="R211" s="18"/>
      <c r="S211" s="18"/>
      <c r="T211" s="18"/>
      <c r="U211" s="18"/>
    </row>
    <row r="212" spans="1:21" x14ac:dyDescent="0.2">
      <c r="A212" s="19" t="s">
        <v>218</v>
      </c>
      <c r="B212" s="19">
        <v>1</v>
      </c>
      <c r="C212" s="19">
        <v>2</v>
      </c>
      <c r="D212" s="19">
        <v>1</v>
      </c>
      <c r="E212" s="19"/>
      <c r="F212" s="19">
        <v>1</v>
      </c>
      <c r="G212" s="19"/>
      <c r="H212" s="19"/>
      <c r="I212" s="19">
        <v>32.335000000000001</v>
      </c>
      <c r="J212" s="25">
        <f t="shared" si="16"/>
        <v>4.2035542035542033</v>
      </c>
      <c r="K212" s="25"/>
      <c r="L212" s="25"/>
      <c r="M212" s="25"/>
      <c r="N212" s="27">
        <f t="shared" si="17"/>
        <v>0</v>
      </c>
      <c r="O212" s="27">
        <f t="shared" si="18"/>
        <v>0</v>
      </c>
      <c r="P212" s="27">
        <f t="shared" si="19"/>
        <v>0</v>
      </c>
      <c r="Q212" s="28">
        <f t="shared" si="20"/>
        <v>0</v>
      </c>
      <c r="R212" s="18"/>
      <c r="S212" s="18"/>
      <c r="T212" s="18"/>
      <c r="U212" s="18"/>
    </row>
    <row r="213" spans="1:21" x14ac:dyDescent="0.2">
      <c r="A213" s="19" t="s">
        <v>219</v>
      </c>
      <c r="B213" s="19">
        <v>1</v>
      </c>
      <c r="C213" s="19">
        <v>2</v>
      </c>
      <c r="D213" s="19">
        <v>1</v>
      </c>
      <c r="E213" s="19"/>
      <c r="F213" s="19">
        <v>1</v>
      </c>
      <c r="G213" s="19"/>
      <c r="H213" s="19">
        <v>1</v>
      </c>
      <c r="I213" s="19">
        <v>30.934999999999999</v>
      </c>
      <c r="J213" s="25">
        <f t="shared" si="16"/>
        <v>4.0215540215540209</v>
      </c>
      <c r="K213" s="25"/>
      <c r="L213" s="25"/>
      <c r="M213" s="25"/>
      <c r="N213" s="27">
        <f t="shared" si="17"/>
        <v>0</v>
      </c>
      <c r="O213" s="27">
        <f t="shared" si="18"/>
        <v>0</v>
      </c>
      <c r="P213" s="27">
        <f t="shared" si="19"/>
        <v>0</v>
      </c>
      <c r="Q213" s="28">
        <f t="shared" si="20"/>
        <v>1</v>
      </c>
      <c r="R213" s="18"/>
      <c r="S213" s="18"/>
      <c r="T213" s="18"/>
      <c r="U213" s="18"/>
    </row>
    <row r="214" spans="1:21" x14ac:dyDescent="0.2">
      <c r="A214" s="19" t="s">
        <v>220</v>
      </c>
      <c r="B214" s="19">
        <v>1</v>
      </c>
      <c r="C214" s="19">
        <v>1</v>
      </c>
      <c r="D214" s="19">
        <v>1</v>
      </c>
      <c r="E214" s="19"/>
      <c r="F214" s="19">
        <v>1</v>
      </c>
      <c r="G214" s="19">
        <v>1</v>
      </c>
      <c r="H214" s="19"/>
      <c r="I214" s="19">
        <v>34.962000000000003</v>
      </c>
      <c r="J214" s="25">
        <f t="shared" si="16"/>
        <v>4.5450645450645455</v>
      </c>
      <c r="K214" s="25"/>
      <c r="L214" s="25"/>
      <c r="M214" s="25"/>
      <c r="N214" s="27">
        <f t="shared" si="17"/>
        <v>0</v>
      </c>
      <c r="O214" s="27">
        <f t="shared" si="18"/>
        <v>1</v>
      </c>
      <c r="P214" s="27">
        <f t="shared" si="19"/>
        <v>0</v>
      </c>
      <c r="Q214" s="28">
        <f t="shared" si="20"/>
        <v>0</v>
      </c>
      <c r="R214" s="18"/>
      <c r="S214" s="18"/>
      <c r="T214" s="18"/>
      <c r="U214" s="18"/>
    </row>
    <row r="215" spans="1:21" x14ac:dyDescent="0.2">
      <c r="A215" s="19" t="s">
        <v>309</v>
      </c>
      <c r="B215" s="19">
        <v>1</v>
      </c>
      <c r="C215" s="19">
        <v>1</v>
      </c>
      <c r="D215" s="19">
        <v>1</v>
      </c>
      <c r="E215" s="19"/>
      <c r="F215" s="19">
        <v>1</v>
      </c>
      <c r="G215" s="19"/>
      <c r="H215" s="19"/>
      <c r="I215" s="19">
        <v>34.008000000000003</v>
      </c>
      <c r="J215" s="25">
        <f t="shared" si="16"/>
        <v>4.4210444210444209</v>
      </c>
      <c r="K215" s="25"/>
      <c r="L215" s="25"/>
      <c r="M215" s="25"/>
      <c r="N215" s="27">
        <f t="shared" si="17"/>
        <v>0</v>
      </c>
      <c r="O215" s="27">
        <f t="shared" si="18"/>
        <v>0</v>
      </c>
      <c r="P215" s="27">
        <f t="shared" si="19"/>
        <v>0</v>
      </c>
      <c r="Q215" s="28">
        <f t="shared" si="20"/>
        <v>0</v>
      </c>
      <c r="R215" s="18"/>
      <c r="S215" s="18"/>
      <c r="T215" s="18"/>
      <c r="U215" s="18"/>
    </row>
    <row r="216" spans="1:21" ht="15.75" x14ac:dyDescent="0.25">
      <c r="A216" s="19" t="s">
        <v>221</v>
      </c>
      <c r="B216" s="19">
        <v>1</v>
      </c>
      <c r="C216" s="19">
        <v>1</v>
      </c>
      <c r="D216" s="19">
        <v>1</v>
      </c>
      <c r="E216" s="19">
        <v>1</v>
      </c>
      <c r="F216" s="19"/>
      <c r="G216" s="19"/>
      <c r="H216" s="19"/>
      <c r="I216" s="19">
        <v>37.063000000000002</v>
      </c>
      <c r="J216" s="25">
        <f t="shared" si="16"/>
        <v>4.8181948181948187</v>
      </c>
      <c r="K216" s="25"/>
      <c r="L216" s="25"/>
      <c r="M216" s="25"/>
      <c r="N216" s="27">
        <f t="shared" si="17"/>
        <v>0</v>
      </c>
      <c r="O216" s="27">
        <f t="shared" si="18"/>
        <v>0</v>
      </c>
      <c r="P216" s="27">
        <f t="shared" si="19"/>
        <v>0</v>
      </c>
      <c r="Q216" s="28">
        <f t="shared" si="20"/>
        <v>0</v>
      </c>
      <c r="R216" s="18"/>
      <c r="S216" s="14"/>
      <c r="T216" s="14"/>
      <c r="U216" s="18"/>
    </row>
    <row r="217" spans="1:21" s="15" customFormat="1" ht="12" customHeight="1" x14ac:dyDescent="0.25">
      <c r="A217" s="19" t="s">
        <v>222</v>
      </c>
      <c r="B217" s="19">
        <v>1</v>
      </c>
      <c r="C217" s="19">
        <v>1</v>
      </c>
      <c r="D217" s="19">
        <v>1</v>
      </c>
      <c r="E217" s="19"/>
      <c r="F217" s="19">
        <v>1</v>
      </c>
      <c r="G217" s="19">
        <v>1</v>
      </c>
      <c r="H217" s="19"/>
      <c r="I217" s="19">
        <v>37.350999999999999</v>
      </c>
      <c r="J217" s="25">
        <f t="shared" si="16"/>
        <v>4.8556348556348556</v>
      </c>
      <c r="K217" s="25"/>
      <c r="L217" s="25"/>
      <c r="M217" s="25"/>
      <c r="N217" s="27">
        <f t="shared" si="17"/>
        <v>0</v>
      </c>
      <c r="O217" s="27">
        <f t="shared" si="18"/>
        <v>1</v>
      </c>
      <c r="P217" s="27">
        <f t="shared" si="19"/>
        <v>0</v>
      </c>
      <c r="Q217" s="28">
        <f t="shared" si="20"/>
        <v>0</v>
      </c>
      <c r="R217" s="14"/>
      <c r="S217" s="14"/>
      <c r="T217" s="14"/>
      <c r="U217" s="14"/>
    </row>
    <row r="218" spans="1:21" s="15" customFormat="1" ht="12" customHeight="1" x14ac:dyDescent="0.25">
      <c r="A218" s="19" t="s">
        <v>310</v>
      </c>
      <c r="B218" s="19">
        <v>1</v>
      </c>
      <c r="C218" s="19">
        <v>2</v>
      </c>
      <c r="D218" s="19">
        <v>1</v>
      </c>
      <c r="E218" s="19"/>
      <c r="F218" s="19">
        <v>1</v>
      </c>
      <c r="G218" s="19">
        <v>1</v>
      </c>
      <c r="H218" s="19"/>
      <c r="I218" s="19">
        <v>38.570999999999998</v>
      </c>
      <c r="J218" s="25">
        <f t="shared" si="16"/>
        <v>5.0142350142350134</v>
      </c>
      <c r="K218" s="25"/>
      <c r="L218" s="25"/>
      <c r="M218" s="25"/>
      <c r="N218" s="27">
        <f t="shared" si="17"/>
        <v>0</v>
      </c>
      <c r="O218" s="27">
        <f t="shared" si="18"/>
        <v>1</v>
      </c>
      <c r="P218" s="27">
        <f t="shared" si="19"/>
        <v>0</v>
      </c>
      <c r="Q218" s="28">
        <f t="shared" si="20"/>
        <v>0</v>
      </c>
      <c r="R218" s="14"/>
      <c r="S218" s="18"/>
      <c r="T218" s="18"/>
      <c r="U218" s="14"/>
    </row>
    <row r="219" spans="1:21" x14ac:dyDescent="0.2">
      <c r="A219" s="19" t="s">
        <v>223</v>
      </c>
      <c r="B219" s="19">
        <v>1</v>
      </c>
      <c r="C219" s="19">
        <v>1</v>
      </c>
      <c r="D219" s="19">
        <v>1</v>
      </c>
      <c r="E219" s="19"/>
      <c r="F219" s="19">
        <v>1</v>
      </c>
      <c r="G219" s="19"/>
      <c r="H219" s="19"/>
      <c r="I219" s="19">
        <v>37.75</v>
      </c>
      <c r="J219" s="25">
        <f t="shared" si="16"/>
        <v>4.9075049075049071</v>
      </c>
      <c r="K219" s="25"/>
      <c r="L219" s="25"/>
      <c r="M219" s="25"/>
      <c r="N219" s="27">
        <f t="shared" si="17"/>
        <v>0</v>
      </c>
      <c r="O219" s="27">
        <f t="shared" si="18"/>
        <v>0</v>
      </c>
      <c r="P219" s="27">
        <f t="shared" si="19"/>
        <v>0</v>
      </c>
      <c r="Q219" s="28">
        <f t="shared" si="20"/>
        <v>0</v>
      </c>
      <c r="R219" s="18"/>
      <c r="S219" s="18"/>
      <c r="T219" s="18"/>
      <c r="U219" s="18"/>
    </row>
    <row r="220" spans="1:21" x14ac:dyDescent="0.2">
      <c r="A220" s="19" t="s">
        <v>224</v>
      </c>
      <c r="B220" s="19">
        <v>1</v>
      </c>
      <c r="C220" s="19">
        <v>2</v>
      </c>
      <c r="D220" s="19">
        <v>1</v>
      </c>
      <c r="E220" s="19"/>
      <c r="F220" s="19">
        <v>1</v>
      </c>
      <c r="G220" s="19"/>
      <c r="H220" s="19"/>
      <c r="I220" s="19">
        <v>28.79</v>
      </c>
      <c r="J220" s="25">
        <f t="shared" si="16"/>
        <v>3.7427037427037426</v>
      </c>
      <c r="K220" s="25"/>
      <c r="L220" s="25"/>
      <c r="M220" s="25"/>
      <c r="N220" s="27">
        <f t="shared" si="17"/>
        <v>0</v>
      </c>
      <c r="O220" s="27">
        <f t="shared" si="18"/>
        <v>0</v>
      </c>
      <c r="P220" s="27">
        <f t="shared" si="19"/>
        <v>0</v>
      </c>
      <c r="Q220" s="28">
        <f t="shared" si="20"/>
        <v>0</v>
      </c>
      <c r="R220" s="18"/>
      <c r="S220" s="18"/>
      <c r="T220" s="18"/>
      <c r="U220" s="18"/>
    </row>
    <row r="221" spans="1:21" x14ac:dyDescent="0.2">
      <c r="A221" s="19" t="s">
        <v>225</v>
      </c>
      <c r="B221" s="19">
        <v>1</v>
      </c>
      <c r="C221" s="19">
        <v>2</v>
      </c>
      <c r="D221" s="19">
        <v>1</v>
      </c>
      <c r="E221" s="19"/>
      <c r="F221" s="19">
        <v>1</v>
      </c>
      <c r="G221" s="19"/>
      <c r="H221" s="19">
        <v>1</v>
      </c>
      <c r="I221" s="19">
        <v>29.512</v>
      </c>
      <c r="J221" s="25">
        <f t="shared" si="16"/>
        <v>3.8365638365638364</v>
      </c>
      <c r="K221" s="25"/>
      <c r="L221" s="25"/>
      <c r="M221" s="25"/>
      <c r="N221" s="27">
        <f t="shared" si="17"/>
        <v>0</v>
      </c>
      <c r="O221" s="27">
        <f t="shared" si="18"/>
        <v>0</v>
      </c>
      <c r="P221" s="27">
        <f t="shared" si="19"/>
        <v>0</v>
      </c>
      <c r="Q221" s="28">
        <f t="shared" si="20"/>
        <v>1</v>
      </c>
      <c r="R221" s="18"/>
      <c r="S221" s="18"/>
      <c r="T221" s="18"/>
      <c r="U221" s="18"/>
    </row>
    <row r="222" spans="1:21" x14ac:dyDescent="0.2">
      <c r="A222" s="12"/>
      <c r="B222" s="17"/>
      <c r="C222" s="19"/>
      <c r="D222" s="19"/>
      <c r="E222" s="19"/>
      <c r="F222" s="19"/>
      <c r="G222" s="19"/>
      <c r="H222" s="19"/>
      <c r="J222" s="25"/>
      <c r="K222" s="25"/>
      <c r="L222" s="25"/>
      <c r="M222" s="25"/>
      <c r="N222" s="27">
        <f t="shared" si="17"/>
        <v>0</v>
      </c>
      <c r="O222" s="27">
        <f t="shared" si="18"/>
        <v>0</v>
      </c>
      <c r="P222" s="27">
        <f t="shared" si="19"/>
        <v>0</v>
      </c>
      <c r="Q222" s="28">
        <f t="shared" si="20"/>
        <v>0</v>
      </c>
    </row>
    <row r="223" spans="1:21" x14ac:dyDescent="0.2">
      <c r="A223" s="12">
        <v>251</v>
      </c>
      <c r="B223" s="17"/>
      <c r="C223" s="19"/>
      <c r="D223" s="19"/>
      <c r="E223" s="19"/>
      <c r="F223" s="19"/>
      <c r="G223" s="19"/>
      <c r="H223" s="19"/>
      <c r="J223" s="25"/>
      <c r="K223" s="25"/>
      <c r="L223" s="25"/>
      <c r="M223" s="25"/>
      <c r="N223" s="27">
        <f t="shared" si="17"/>
        <v>0</v>
      </c>
      <c r="O223" s="27">
        <f t="shared" si="18"/>
        <v>0</v>
      </c>
      <c r="P223" s="27">
        <f t="shared" si="19"/>
        <v>0</v>
      </c>
      <c r="Q223" s="28">
        <f t="shared" si="20"/>
        <v>0</v>
      </c>
    </row>
    <row r="224" spans="1:21" x14ac:dyDescent="0.2">
      <c r="A224" t="s">
        <v>255</v>
      </c>
      <c r="B224">
        <v>1</v>
      </c>
      <c r="C224">
        <v>2</v>
      </c>
      <c r="D224">
        <v>1</v>
      </c>
      <c r="E224">
        <v>1</v>
      </c>
      <c r="J224" s="25"/>
      <c r="K224" s="25"/>
      <c r="L224" s="25"/>
      <c r="M224" s="25"/>
      <c r="N224" s="27">
        <f t="shared" si="17"/>
        <v>0</v>
      </c>
      <c r="O224" s="27">
        <f t="shared" si="18"/>
        <v>0</v>
      </c>
      <c r="P224" s="27">
        <f t="shared" si="19"/>
        <v>0</v>
      </c>
      <c r="Q224" s="28">
        <f t="shared" si="20"/>
        <v>0</v>
      </c>
    </row>
    <row r="225" spans="1:17" x14ac:dyDescent="0.2">
      <c r="A225" t="s">
        <v>256</v>
      </c>
      <c r="B225">
        <v>1</v>
      </c>
      <c r="C225">
        <v>1</v>
      </c>
      <c r="D225">
        <v>1</v>
      </c>
      <c r="E225">
        <v>1</v>
      </c>
      <c r="J225" s="25"/>
      <c r="K225" s="25"/>
      <c r="L225" s="25"/>
      <c r="M225" s="25"/>
      <c r="N225" s="27">
        <f t="shared" si="17"/>
        <v>0</v>
      </c>
      <c r="O225" s="27">
        <f t="shared" si="18"/>
        <v>0</v>
      </c>
      <c r="P225" s="27">
        <f t="shared" si="19"/>
        <v>0</v>
      </c>
      <c r="Q225" s="28">
        <f t="shared" si="20"/>
        <v>0</v>
      </c>
    </row>
    <row r="226" spans="1:17" x14ac:dyDescent="0.2">
      <c r="A226" t="s">
        <v>257</v>
      </c>
      <c r="B226">
        <v>1</v>
      </c>
      <c r="C226">
        <v>1</v>
      </c>
      <c r="D226">
        <v>1</v>
      </c>
      <c r="F226">
        <v>1</v>
      </c>
      <c r="G226">
        <v>1</v>
      </c>
      <c r="I226">
        <v>33.479999999999997</v>
      </c>
      <c r="J226" s="25">
        <f t="shared" si="16"/>
        <v>4.3524043524043519</v>
      </c>
      <c r="K226" s="25"/>
      <c r="L226" s="25"/>
      <c r="M226" s="25"/>
      <c r="N226" s="27">
        <f t="shared" si="17"/>
        <v>0</v>
      </c>
      <c r="O226" s="27">
        <f t="shared" si="18"/>
        <v>1</v>
      </c>
      <c r="P226" s="27">
        <f t="shared" si="19"/>
        <v>0</v>
      </c>
      <c r="Q226" s="28">
        <f t="shared" si="20"/>
        <v>0</v>
      </c>
    </row>
    <row r="227" spans="1:17" x14ac:dyDescent="0.2">
      <c r="A227" t="s">
        <v>258</v>
      </c>
      <c r="B227">
        <v>1</v>
      </c>
      <c r="C227">
        <v>2</v>
      </c>
      <c r="D227">
        <v>1</v>
      </c>
      <c r="F227">
        <v>1</v>
      </c>
      <c r="I227">
        <v>29.981000000000002</v>
      </c>
      <c r="J227" s="25">
        <f t="shared" si="16"/>
        <v>3.8975338975338976</v>
      </c>
      <c r="K227" s="25"/>
      <c r="L227" s="25"/>
      <c r="M227" s="25"/>
      <c r="N227" s="27">
        <f t="shared" si="17"/>
        <v>0</v>
      </c>
      <c r="O227" s="27">
        <f t="shared" si="18"/>
        <v>0</v>
      </c>
      <c r="P227" s="27">
        <f t="shared" si="19"/>
        <v>0</v>
      </c>
      <c r="Q227" s="28">
        <f t="shared" si="20"/>
        <v>0</v>
      </c>
    </row>
    <row r="228" spans="1:17" x14ac:dyDescent="0.2">
      <c r="A228" t="s">
        <v>259</v>
      </c>
      <c r="B228">
        <v>1</v>
      </c>
      <c r="C228">
        <v>1</v>
      </c>
      <c r="D228">
        <v>1</v>
      </c>
      <c r="F228">
        <v>1</v>
      </c>
      <c r="I228">
        <v>35.692</v>
      </c>
      <c r="J228" s="25">
        <f t="shared" si="16"/>
        <v>4.6399646399646395</v>
      </c>
      <c r="K228" s="25"/>
      <c r="L228" s="25"/>
      <c r="M228" s="25"/>
      <c r="N228" s="27">
        <f t="shared" si="17"/>
        <v>0</v>
      </c>
      <c r="O228" s="27">
        <f t="shared" si="18"/>
        <v>0</v>
      </c>
      <c r="P228" s="27">
        <f t="shared" si="19"/>
        <v>0</v>
      </c>
      <c r="Q228" s="28">
        <f t="shared" si="20"/>
        <v>0</v>
      </c>
    </row>
    <row r="229" spans="1:17" x14ac:dyDescent="0.2">
      <c r="A229" t="s">
        <v>260</v>
      </c>
      <c r="B229">
        <v>1</v>
      </c>
      <c r="C229">
        <v>3</v>
      </c>
      <c r="D229">
        <v>1</v>
      </c>
      <c r="E229">
        <v>1</v>
      </c>
      <c r="I229">
        <v>34.06</v>
      </c>
      <c r="J229" s="25">
        <f t="shared" si="16"/>
        <v>4.4278044278044275</v>
      </c>
      <c r="K229" s="25"/>
      <c r="L229" s="25"/>
      <c r="M229" s="25"/>
      <c r="N229" s="27">
        <f t="shared" si="17"/>
        <v>0</v>
      </c>
      <c r="O229" s="27">
        <f t="shared" si="18"/>
        <v>0</v>
      </c>
      <c r="P229" s="27">
        <f t="shared" si="19"/>
        <v>0</v>
      </c>
      <c r="Q229" s="28">
        <f t="shared" si="20"/>
        <v>0</v>
      </c>
    </row>
    <row r="230" spans="1:17" x14ac:dyDescent="0.2">
      <c r="A230" t="s">
        <v>261</v>
      </c>
      <c r="B230">
        <v>1</v>
      </c>
      <c r="C230">
        <v>1</v>
      </c>
      <c r="D230">
        <v>1</v>
      </c>
      <c r="E230">
        <v>1</v>
      </c>
      <c r="I230">
        <v>36.719000000000001</v>
      </c>
      <c r="J230" s="25">
        <f t="shared" si="16"/>
        <v>4.7734747734747733</v>
      </c>
      <c r="K230" s="25"/>
      <c r="L230" s="25"/>
      <c r="M230" s="25"/>
      <c r="N230" s="27">
        <f t="shared" si="17"/>
        <v>0</v>
      </c>
      <c r="O230" s="27">
        <f t="shared" si="18"/>
        <v>0</v>
      </c>
      <c r="P230" s="27">
        <f t="shared" si="19"/>
        <v>0</v>
      </c>
      <c r="Q230" s="28">
        <f t="shared" si="20"/>
        <v>0</v>
      </c>
    </row>
    <row r="231" spans="1:17" x14ac:dyDescent="0.2">
      <c r="A231" t="s">
        <v>262</v>
      </c>
      <c r="B231">
        <v>1</v>
      </c>
      <c r="C231">
        <v>2</v>
      </c>
      <c r="D231">
        <v>1</v>
      </c>
      <c r="F231">
        <v>1</v>
      </c>
      <c r="I231">
        <v>36.113999999999997</v>
      </c>
      <c r="J231" s="25">
        <f t="shared" si="16"/>
        <v>4.6948246948246943</v>
      </c>
      <c r="K231" s="25"/>
      <c r="L231" s="25"/>
      <c r="M231" s="25"/>
      <c r="N231" s="27">
        <f t="shared" si="17"/>
        <v>0</v>
      </c>
      <c r="O231" s="27">
        <f t="shared" si="18"/>
        <v>0</v>
      </c>
      <c r="P231" s="27">
        <f t="shared" si="19"/>
        <v>0</v>
      </c>
      <c r="Q231" s="28">
        <f t="shared" si="20"/>
        <v>0</v>
      </c>
    </row>
    <row r="232" spans="1:17" x14ac:dyDescent="0.2">
      <c r="A232" t="s">
        <v>263</v>
      </c>
      <c r="B232">
        <v>1</v>
      </c>
      <c r="C232">
        <v>1</v>
      </c>
      <c r="D232">
        <v>1</v>
      </c>
      <c r="F232">
        <v>1</v>
      </c>
      <c r="G232">
        <v>1</v>
      </c>
      <c r="I232">
        <v>33.340000000000003</v>
      </c>
      <c r="J232" s="25">
        <f t="shared" ref="J232:J282" si="21">I232/7.6923</f>
        <v>4.3342043342043342</v>
      </c>
      <c r="K232" s="25"/>
      <c r="L232" s="25"/>
      <c r="M232" s="25"/>
      <c r="N232" s="27">
        <f t="shared" si="17"/>
        <v>0</v>
      </c>
      <c r="O232" s="27">
        <f t="shared" si="18"/>
        <v>1</v>
      </c>
      <c r="P232" s="27">
        <f t="shared" si="19"/>
        <v>0</v>
      </c>
      <c r="Q232" s="28">
        <f t="shared" si="20"/>
        <v>0</v>
      </c>
    </row>
    <row r="233" spans="1:17" x14ac:dyDescent="0.2">
      <c r="A233" t="s">
        <v>264</v>
      </c>
      <c r="B233">
        <v>1</v>
      </c>
      <c r="C233">
        <v>1</v>
      </c>
      <c r="D233">
        <v>1</v>
      </c>
      <c r="E233">
        <v>1</v>
      </c>
      <c r="I233">
        <v>32.796999999999997</v>
      </c>
      <c r="J233" s="25">
        <f t="shared" si="21"/>
        <v>4.2636142636142633</v>
      </c>
      <c r="K233" s="25"/>
      <c r="L233" s="25"/>
      <c r="M233" s="25"/>
      <c r="N233" s="27">
        <f t="shared" si="17"/>
        <v>0</v>
      </c>
      <c r="O233" s="27">
        <f t="shared" si="18"/>
        <v>0</v>
      </c>
      <c r="P233" s="27">
        <f t="shared" si="19"/>
        <v>0</v>
      </c>
      <c r="Q233" s="28">
        <f t="shared" si="20"/>
        <v>0</v>
      </c>
    </row>
    <row r="234" spans="1:17" x14ac:dyDescent="0.2">
      <c r="A234" t="s">
        <v>265</v>
      </c>
      <c r="B234">
        <v>1</v>
      </c>
      <c r="C234">
        <v>1</v>
      </c>
      <c r="D234">
        <v>1</v>
      </c>
      <c r="F234">
        <v>1</v>
      </c>
      <c r="J234" s="25">
        <f t="shared" si="21"/>
        <v>0</v>
      </c>
      <c r="K234" s="25"/>
      <c r="L234" s="25"/>
      <c r="M234" s="25"/>
      <c r="N234" s="27">
        <f t="shared" si="17"/>
        <v>0</v>
      </c>
      <c r="O234" s="27">
        <f t="shared" si="18"/>
        <v>0</v>
      </c>
      <c r="P234" s="27">
        <f t="shared" si="19"/>
        <v>0</v>
      </c>
      <c r="Q234" s="28">
        <f t="shared" si="20"/>
        <v>0</v>
      </c>
    </row>
    <row r="235" spans="1:17" x14ac:dyDescent="0.2">
      <c r="A235" t="s">
        <v>266</v>
      </c>
      <c r="B235">
        <v>1</v>
      </c>
      <c r="C235">
        <v>3</v>
      </c>
      <c r="D235">
        <v>1</v>
      </c>
      <c r="E235">
        <v>1</v>
      </c>
      <c r="I235">
        <v>32.113</v>
      </c>
      <c r="J235" s="25">
        <f t="shared" si="21"/>
        <v>4.1746941746941744</v>
      </c>
      <c r="K235" s="25"/>
      <c r="L235" s="25"/>
      <c r="M235" s="25"/>
      <c r="N235" s="27">
        <f t="shared" si="17"/>
        <v>0</v>
      </c>
      <c r="O235" s="27">
        <f t="shared" si="18"/>
        <v>0</v>
      </c>
      <c r="P235" s="27">
        <f t="shared" si="19"/>
        <v>0</v>
      </c>
      <c r="Q235" s="28">
        <f t="shared" si="20"/>
        <v>0</v>
      </c>
    </row>
    <row r="236" spans="1:17" x14ac:dyDescent="0.2">
      <c r="A236" t="s">
        <v>267</v>
      </c>
      <c r="B236">
        <v>1</v>
      </c>
      <c r="C236">
        <v>1</v>
      </c>
      <c r="D236">
        <v>1</v>
      </c>
      <c r="F236">
        <v>1</v>
      </c>
      <c r="G236">
        <v>1</v>
      </c>
      <c r="I236">
        <v>39.579000000000001</v>
      </c>
      <c r="J236" s="25">
        <f t="shared" si="21"/>
        <v>5.1452751452751455</v>
      </c>
      <c r="K236" s="25"/>
      <c r="L236" s="25"/>
      <c r="M236" s="25"/>
      <c r="N236" s="27">
        <f t="shared" si="17"/>
        <v>0</v>
      </c>
      <c r="O236" s="27">
        <f t="shared" si="18"/>
        <v>1</v>
      </c>
      <c r="P236" s="27">
        <f t="shared" si="19"/>
        <v>0</v>
      </c>
      <c r="Q236" s="28">
        <f t="shared" si="20"/>
        <v>0</v>
      </c>
    </row>
    <row r="237" spans="1:17" x14ac:dyDescent="0.2">
      <c r="A237" t="s">
        <v>268</v>
      </c>
      <c r="B237">
        <v>1</v>
      </c>
      <c r="C237">
        <v>3</v>
      </c>
      <c r="D237">
        <v>1</v>
      </c>
      <c r="I237">
        <v>37.335999999999999</v>
      </c>
      <c r="J237" s="25">
        <f t="shared" si="21"/>
        <v>4.8536848536848529</v>
      </c>
      <c r="K237" s="25"/>
      <c r="L237" s="25"/>
      <c r="M237" s="25"/>
      <c r="N237" s="27">
        <f t="shared" si="17"/>
        <v>0</v>
      </c>
      <c r="O237" s="27">
        <f t="shared" si="18"/>
        <v>0</v>
      </c>
      <c r="P237" s="27">
        <f t="shared" si="19"/>
        <v>0</v>
      </c>
      <c r="Q237" s="28">
        <f t="shared" si="20"/>
        <v>0</v>
      </c>
    </row>
    <row r="238" spans="1:17" x14ac:dyDescent="0.2">
      <c r="A238" t="s">
        <v>269</v>
      </c>
      <c r="B238">
        <v>1</v>
      </c>
      <c r="C238">
        <v>1</v>
      </c>
      <c r="D238">
        <v>1</v>
      </c>
      <c r="F238">
        <v>1</v>
      </c>
      <c r="I238">
        <v>39.338999999999999</v>
      </c>
      <c r="J238" s="25">
        <f t="shared" si="21"/>
        <v>5.1140751140751135</v>
      </c>
      <c r="K238" s="25"/>
      <c r="L238" s="25"/>
      <c r="M238" s="25"/>
      <c r="N238" s="27">
        <f t="shared" si="17"/>
        <v>0</v>
      </c>
      <c r="O238" s="27">
        <f t="shared" si="18"/>
        <v>0</v>
      </c>
      <c r="P238" s="27">
        <f t="shared" si="19"/>
        <v>0</v>
      </c>
      <c r="Q238" s="28">
        <f t="shared" si="20"/>
        <v>0</v>
      </c>
    </row>
    <row r="239" spans="1:17" x14ac:dyDescent="0.2">
      <c r="A239" t="s">
        <v>270</v>
      </c>
      <c r="B239">
        <v>1</v>
      </c>
      <c r="C239">
        <v>2</v>
      </c>
      <c r="D239">
        <v>1</v>
      </c>
      <c r="E239">
        <v>1</v>
      </c>
      <c r="J239" s="25">
        <f t="shared" si="21"/>
        <v>0</v>
      </c>
      <c r="K239" s="25"/>
      <c r="L239" s="25"/>
      <c r="M239" s="25"/>
      <c r="N239" s="27">
        <f t="shared" si="17"/>
        <v>0</v>
      </c>
      <c r="O239" s="27">
        <f t="shared" si="18"/>
        <v>0</v>
      </c>
      <c r="P239" s="27">
        <f t="shared" si="19"/>
        <v>0</v>
      </c>
      <c r="Q239" s="28">
        <f t="shared" si="20"/>
        <v>0</v>
      </c>
    </row>
    <row r="240" spans="1:17" x14ac:dyDescent="0.2">
      <c r="A240" t="s">
        <v>271</v>
      </c>
      <c r="B240">
        <v>1</v>
      </c>
      <c r="C240">
        <v>2</v>
      </c>
      <c r="D240">
        <v>1</v>
      </c>
      <c r="I240">
        <v>37.72</v>
      </c>
      <c r="J240" s="25">
        <f t="shared" si="21"/>
        <v>4.9036049036049034</v>
      </c>
      <c r="K240" s="25"/>
      <c r="L240" s="25"/>
      <c r="M240" s="25"/>
      <c r="N240" s="27">
        <f t="shared" si="17"/>
        <v>0</v>
      </c>
      <c r="O240" s="27">
        <f t="shared" si="18"/>
        <v>0</v>
      </c>
      <c r="P240" s="27">
        <f t="shared" si="19"/>
        <v>0</v>
      </c>
      <c r="Q240" s="28">
        <f t="shared" si="20"/>
        <v>0</v>
      </c>
    </row>
    <row r="241" spans="1:19" x14ac:dyDescent="0.2">
      <c r="A241" t="s">
        <v>272</v>
      </c>
      <c r="B241">
        <v>1</v>
      </c>
      <c r="C241">
        <v>1</v>
      </c>
      <c r="D241">
        <v>1</v>
      </c>
      <c r="F241">
        <v>1</v>
      </c>
      <c r="G241">
        <v>1</v>
      </c>
      <c r="I241">
        <v>27.131</v>
      </c>
      <c r="J241" s="25">
        <f t="shared" si="21"/>
        <v>3.5270335270335269</v>
      </c>
      <c r="K241" s="25"/>
      <c r="L241" s="25"/>
      <c r="M241" s="25"/>
      <c r="N241" s="27">
        <f t="shared" si="17"/>
        <v>0</v>
      </c>
      <c r="O241" s="27">
        <f t="shared" si="18"/>
        <v>1</v>
      </c>
      <c r="P241" s="27">
        <f t="shared" si="19"/>
        <v>0</v>
      </c>
      <c r="Q241" s="28">
        <f t="shared" si="20"/>
        <v>0</v>
      </c>
    </row>
    <row r="242" spans="1:19" x14ac:dyDescent="0.2">
      <c r="A242" t="s">
        <v>273</v>
      </c>
      <c r="B242">
        <v>1</v>
      </c>
      <c r="C242">
        <v>2</v>
      </c>
      <c r="D242">
        <v>1</v>
      </c>
      <c r="F242">
        <v>1</v>
      </c>
      <c r="H242">
        <v>1</v>
      </c>
      <c r="I242">
        <v>33.533999999999999</v>
      </c>
      <c r="J242" s="25">
        <f t="shared" si="21"/>
        <v>4.3594243594243594</v>
      </c>
      <c r="K242" s="25"/>
      <c r="L242" s="25"/>
      <c r="M242" s="25"/>
      <c r="N242" s="27">
        <f t="shared" si="17"/>
        <v>0</v>
      </c>
      <c r="O242" s="27">
        <f t="shared" si="18"/>
        <v>0</v>
      </c>
      <c r="P242" s="27">
        <f t="shared" si="19"/>
        <v>0</v>
      </c>
      <c r="Q242" s="28">
        <f t="shared" si="20"/>
        <v>1</v>
      </c>
    </row>
    <row r="243" spans="1:19" x14ac:dyDescent="0.2">
      <c r="A243" t="s">
        <v>274</v>
      </c>
      <c r="B243">
        <v>1</v>
      </c>
      <c r="C243">
        <v>3</v>
      </c>
      <c r="D243">
        <v>1</v>
      </c>
      <c r="F243">
        <v>1</v>
      </c>
      <c r="I243">
        <v>34.723999999999997</v>
      </c>
      <c r="J243" s="25">
        <f t="shared" si="21"/>
        <v>4.5141245141245134</v>
      </c>
      <c r="K243" s="25"/>
      <c r="L243" s="25"/>
      <c r="M243" s="25"/>
      <c r="N243" s="27">
        <f t="shared" si="17"/>
        <v>0</v>
      </c>
      <c r="O243" s="27">
        <f t="shared" si="18"/>
        <v>0</v>
      </c>
      <c r="P243" s="27">
        <f t="shared" si="19"/>
        <v>0</v>
      </c>
      <c r="Q243" s="28">
        <f t="shared" si="20"/>
        <v>0</v>
      </c>
    </row>
    <row r="244" spans="1:19" ht="12" customHeight="1" x14ac:dyDescent="0.2">
      <c r="A244" t="s">
        <v>275</v>
      </c>
      <c r="B244">
        <v>1</v>
      </c>
      <c r="C244">
        <v>2</v>
      </c>
      <c r="D244">
        <v>1</v>
      </c>
      <c r="E244">
        <v>1</v>
      </c>
      <c r="J244" s="25">
        <f t="shared" si="21"/>
        <v>0</v>
      </c>
      <c r="K244" s="25"/>
      <c r="L244" s="25"/>
      <c r="M244" s="25"/>
      <c r="N244" s="27">
        <f t="shared" si="17"/>
        <v>0</v>
      </c>
      <c r="O244" s="27">
        <f t="shared" si="18"/>
        <v>0</v>
      </c>
      <c r="P244" s="27">
        <f t="shared" si="19"/>
        <v>0</v>
      </c>
      <c r="Q244" s="28">
        <f t="shared" si="20"/>
        <v>0</v>
      </c>
    </row>
    <row r="245" spans="1:19" ht="12.6" customHeight="1" x14ac:dyDescent="0.2">
      <c r="A245" t="s">
        <v>276</v>
      </c>
      <c r="B245">
        <v>1</v>
      </c>
      <c r="C245">
        <v>1</v>
      </c>
      <c r="D245">
        <v>1</v>
      </c>
      <c r="F245">
        <v>1</v>
      </c>
      <c r="I245">
        <v>39.536000000000001</v>
      </c>
      <c r="J245" s="25">
        <f t="shared" si="21"/>
        <v>5.13968513968514</v>
      </c>
      <c r="K245" s="25"/>
      <c r="L245" s="25"/>
      <c r="M245" s="25"/>
      <c r="N245" s="27">
        <f t="shared" si="17"/>
        <v>0</v>
      </c>
      <c r="O245" s="27">
        <f t="shared" si="18"/>
        <v>0</v>
      </c>
      <c r="P245" s="27">
        <f t="shared" si="19"/>
        <v>0</v>
      </c>
      <c r="Q245" s="28">
        <f t="shared" si="20"/>
        <v>0</v>
      </c>
    </row>
    <row r="246" spans="1:19" x14ac:dyDescent="0.2">
      <c r="A246" t="s">
        <v>277</v>
      </c>
      <c r="B246">
        <v>1</v>
      </c>
      <c r="C246">
        <v>2</v>
      </c>
      <c r="D246">
        <v>1</v>
      </c>
      <c r="E246">
        <v>1</v>
      </c>
      <c r="I246">
        <v>41.003</v>
      </c>
      <c r="J246" s="25">
        <f t="shared" si="21"/>
        <v>5.33039533039533</v>
      </c>
      <c r="K246" s="25"/>
      <c r="L246" s="25"/>
      <c r="M246" s="25"/>
      <c r="N246" s="27">
        <f t="shared" si="17"/>
        <v>0</v>
      </c>
      <c r="O246" s="27">
        <f t="shared" si="18"/>
        <v>0</v>
      </c>
      <c r="P246" s="27">
        <f t="shared" si="19"/>
        <v>0</v>
      </c>
      <c r="Q246" s="28">
        <f t="shared" si="20"/>
        <v>0</v>
      </c>
    </row>
    <row r="247" spans="1:19" x14ac:dyDescent="0.2">
      <c r="A247" t="s">
        <v>278</v>
      </c>
      <c r="B247">
        <v>1</v>
      </c>
      <c r="C247">
        <v>2</v>
      </c>
      <c r="D247">
        <v>1</v>
      </c>
      <c r="E247">
        <v>1</v>
      </c>
      <c r="I247">
        <v>37.335000000000001</v>
      </c>
      <c r="J247" s="25">
        <f t="shared" si="21"/>
        <v>4.8535548535548534</v>
      </c>
      <c r="K247" s="25"/>
      <c r="L247" s="25"/>
      <c r="M247" s="25"/>
      <c r="N247" s="27">
        <f t="shared" si="17"/>
        <v>0</v>
      </c>
      <c r="O247" s="27">
        <f t="shared" si="18"/>
        <v>0</v>
      </c>
      <c r="P247" s="27">
        <f t="shared" si="19"/>
        <v>0</v>
      </c>
      <c r="Q247" s="28">
        <f t="shared" si="20"/>
        <v>0</v>
      </c>
    </row>
    <row r="248" spans="1:19" x14ac:dyDescent="0.2">
      <c r="A248" t="s">
        <v>279</v>
      </c>
      <c r="B248">
        <v>1</v>
      </c>
      <c r="C248">
        <v>2</v>
      </c>
      <c r="D248">
        <v>1</v>
      </c>
      <c r="F248">
        <v>1</v>
      </c>
      <c r="I248">
        <v>29.428000000000001</v>
      </c>
      <c r="J248" s="25">
        <f t="shared" si="21"/>
        <v>3.8256438256438257</v>
      </c>
      <c r="K248" s="25"/>
      <c r="L248" s="25"/>
      <c r="M248" s="25"/>
      <c r="N248" s="27">
        <f t="shared" si="17"/>
        <v>0</v>
      </c>
      <c r="O248" s="27">
        <f t="shared" si="18"/>
        <v>0</v>
      </c>
      <c r="P248" s="27">
        <f t="shared" si="19"/>
        <v>0</v>
      </c>
      <c r="Q248" s="28">
        <f t="shared" si="20"/>
        <v>0</v>
      </c>
    </row>
    <row r="249" spans="1:19" x14ac:dyDescent="0.2">
      <c r="A249" t="s">
        <v>280</v>
      </c>
      <c r="B249">
        <v>1</v>
      </c>
      <c r="C249">
        <v>1</v>
      </c>
      <c r="D249">
        <v>1</v>
      </c>
      <c r="E249">
        <v>1</v>
      </c>
      <c r="I249">
        <v>27.131</v>
      </c>
      <c r="J249" s="25">
        <f t="shared" si="21"/>
        <v>3.5270335270335269</v>
      </c>
      <c r="K249" s="25"/>
      <c r="L249" s="25"/>
      <c r="M249" s="25"/>
      <c r="N249" s="27">
        <f t="shared" si="17"/>
        <v>0</v>
      </c>
      <c r="O249" s="27">
        <f t="shared" si="18"/>
        <v>0</v>
      </c>
      <c r="P249" s="27">
        <f t="shared" si="19"/>
        <v>0</v>
      </c>
      <c r="Q249" s="28">
        <f t="shared" si="20"/>
        <v>0</v>
      </c>
    </row>
    <row r="250" spans="1:19" x14ac:dyDescent="0.2">
      <c r="A250" t="s">
        <v>226</v>
      </c>
      <c r="B250">
        <v>1</v>
      </c>
      <c r="C250">
        <v>2</v>
      </c>
      <c r="D250">
        <v>1</v>
      </c>
      <c r="F250">
        <v>1</v>
      </c>
      <c r="H250">
        <v>1</v>
      </c>
      <c r="I250">
        <v>31.071999999999999</v>
      </c>
      <c r="J250" s="25">
        <f t="shared" si="21"/>
        <v>4.0393640393640391</v>
      </c>
      <c r="K250" s="25"/>
      <c r="L250" s="25"/>
      <c r="M250" s="25"/>
      <c r="N250" s="27">
        <f t="shared" si="17"/>
        <v>0</v>
      </c>
      <c r="O250" s="27">
        <f t="shared" si="18"/>
        <v>0</v>
      </c>
      <c r="P250" s="27">
        <f t="shared" si="19"/>
        <v>0</v>
      </c>
      <c r="Q250" s="28">
        <f t="shared" si="20"/>
        <v>1</v>
      </c>
    </row>
    <row r="251" spans="1:19" x14ac:dyDescent="0.2">
      <c r="A251" t="s">
        <v>227</v>
      </c>
      <c r="B251">
        <v>1</v>
      </c>
      <c r="C251">
        <v>2</v>
      </c>
      <c r="D251">
        <v>1</v>
      </c>
      <c r="F251">
        <v>1</v>
      </c>
      <c r="I251">
        <v>40.128999999999998</v>
      </c>
      <c r="J251" s="25">
        <f t="shared" si="21"/>
        <v>5.2167752167752166</v>
      </c>
      <c r="K251" s="25"/>
      <c r="L251" s="25"/>
      <c r="M251" s="25"/>
      <c r="N251" s="27">
        <f t="shared" si="17"/>
        <v>0</v>
      </c>
      <c r="O251" s="27">
        <f t="shared" si="18"/>
        <v>0</v>
      </c>
      <c r="P251" s="27">
        <f t="shared" si="19"/>
        <v>0</v>
      </c>
      <c r="Q251" s="28">
        <f t="shared" si="20"/>
        <v>0</v>
      </c>
    </row>
    <row r="252" spans="1:19" x14ac:dyDescent="0.2">
      <c r="A252" t="s">
        <v>228</v>
      </c>
      <c r="B252">
        <v>1</v>
      </c>
      <c r="C252">
        <v>4</v>
      </c>
      <c r="D252">
        <v>1</v>
      </c>
      <c r="E252">
        <v>1</v>
      </c>
      <c r="I252">
        <v>34.792000000000002</v>
      </c>
      <c r="J252" s="25">
        <f t="shared" si="21"/>
        <v>4.5229645229645232</v>
      </c>
      <c r="K252" s="25"/>
      <c r="L252" s="25"/>
      <c r="M252" s="25"/>
      <c r="N252" s="27">
        <f t="shared" si="17"/>
        <v>0</v>
      </c>
      <c r="O252" s="27">
        <f t="shared" si="18"/>
        <v>0</v>
      </c>
      <c r="P252" s="27">
        <f t="shared" si="19"/>
        <v>0</v>
      </c>
      <c r="Q252" s="28">
        <f t="shared" si="20"/>
        <v>0</v>
      </c>
    </row>
    <row r="253" spans="1:19" x14ac:dyDescent="0.2">
      <c r="A253" t="s">
        <v>229</v>
      </c>
      <c r="B253">
        <v>1</v>
      </c>
      <c r="C253">
        <v>2</v>
      </c>
      <c r="D253">
        <v>1</v>
      </c>
      <c r="E253">
        <v>1</v>
      </c>
      <c r="I253">
        <v>34.701999999999998</v>
      </c>
      <c r="J253" s="25">
        <f t="shared" si="21"/>
        <v>4.5112645112645104</v>
      </c>
      <c r="K253" s="25"/>
      <c r="L253" s="25"/>
      <c r="M253" s="25"/>
      <c r="N253" s="27">
        <f t="shared" si="17"/>
        <v>0</v>
      </c>
      <c r="O253" s="27">
        <f t="shared" si="18"/>
        <v>0</v>
      </c>
      <c r="P253" s="27">
        <f t="shared" si="19"/>
        <v>0</v>
      </c>
      <c r="Q253" s="28">
        <f t="shared" si="20"/>
        <v>0</v>
      </c>
    </row>
    <row r="254" spans="1:19" x14ac:dyDescent="0.2">
      <c r="A254" t="s">
        <v>230</v>
      </c>
      <c r="B254">
        <v>1</v>
      </c>
      <c r="C254">
        <v>1</v>
      </c>
      <c r="D254">
        <v>1</v>
      </c>
      <c r="E254">
        <v>1</v>
      </c>
      <c r="I254">
        <v>43.793999999999997</v>
      </c>
      <c r="J254" s="25">
        <f t="shared" si="21"/>
        <v>5.6932256932256928</v>
      </c>
      <c r="K254" s="25"/>
      <c r="L254" s="25"/>
      <c r="M254" s="25"/>
      <c r="N254" s="27">
        <f t="shared" si="17"/>
        <v>0</v>
      </c>
      <c r="O254" s="27">
        <f t="shared" si="18"/>
        <v>0</v>
      </c>
      <c r="P254" s="27">
        <f t="shared" si="19"/>
        <v>0</v>
      </c>
      <c r="Q254" s="28">
        <f t="shared" si="20"/>
        <v>0</v>
      </c>
    </row>
    <row r="255" spans="1:19" x14ac:dyDescent="0.2">
      <c r="A255" t="s">
        <v>231</v>
      </c>
      <c r="B255">
        <v>1</v>
      </c>
      <c r="C255">
        <v>3</v>
      </c>
      <c r="D255">
        <v>1</v>
      </c>
      <c r="F255">
        <v>1</v>
      </c>
      <c r="I255">
        <v>43.29</v>
      </c>
      <c r="J255" s="25">
        <f t="shared" si="21"/>
        <v>5.6277056277056277</v>
      </c>
      <c r="K255" s="25"/>
      <c r="L255" s="25"/>
      <c r="M255" s="25"/>
      <c r="N255" s="27">
        <f t="shared" si="17"/>
        <v>0</v>
      </c>
      <c r="O255" s="27">
        <f t="shared" si="18"/>
        <v>0</v>
      </c>
      <c r="P255" s="27">
        <f t="shared" si="19"/>
        <v>0</v>
      </c>
      <c r="Q255" s="28">
        <f t="shared" si="20"/>
        <v>0</v>
      </c>
    </row>
    <row r="256" spans="1:19" x14ac:dyDescent="0.2">
      <c r="A256" t="s">
        <v>232</v>
      </c>
      <c r="B256">
        <v>1</v>
      </c>
      <c r="C256">
        <v>2</v>
      </c>
      <c r="D256">
        <v>1</v>
      </c>
      <c r="E256">
        <v>1</v>
      </c>
      <c r="I256">
        <v>40.872</v>
      </c>
      <c r="J256" s="25">
        <f t="shared" si="21"/>
        <v>5.3133653133653134</v>
      </c>
      <c r="K256" s="25"/>
      <c r="L256" s="25"/>
      <c r="M256" s="25"/>
      <c r="N256" s="27">
        <f t="shared" si="17"/>
        <v>0</v>
      </c>
      <c r="O256" s="27">
        <f t="shared" si="18"/>
        <v>0</v>
      </c>
      <c r="P256" s="27">
        <f t="shared" si="19"/>
        <v>0</v>
      </c>
      <c r="Q256" s="28">
        <f t="shared" si="20"/>
        <v>0</v>
      </c>
      <c r="S256" s="16"/>
    </row>
    <row r="257" spans="1:17" x14ac:dyDescent="0.2">
      <c r="A257" t="s">
        <v>233</v>
      </c>
      <c r="B257">
        <v>1</v>
      </c>
      <c r="C257">
        <v>1</v>
      </c>
      <c r="D257">
        <v>1</v>
      </c>
      <c r="F257">
        <v>1</v>
      </c>
      <c r="I257">
        <v>38.552</v>
      </c>
      <c r="J257" s="25">
        <f t="shared" si="21"/>
        <v>5.0117650117650117</v>
      </c>
      <c r="K257" s="25"/>
      <c r="L257" s="25"/>
      <c r="M257" s="25"/>
      <c r="N257" s="27">
        <f t="shared" si="17"/>
        <v>0</v>
      </c>
      <c r="O257" s="27">
        <f t="shared" si="18"/>
        <v>0</v>
      </c>
      <c r="P257" s="27">
        <f t="shared" si="19"/>
        <v>0</v>
      </c>
      <c r="Q257" s="28">
        <f t="shared" si="20"/>
        <v>0</v>
      </c>
    </row>
    <row r="258" spans="1:17" x14ac:dyDescent="0.2">
      <c r="A258" t="s">
        <v>234</v>
      </c>
      <c r="B258">
        <v>1</v>
      </c>
      <c r="C258">
        <v>1</v>
      </c>
      <c r="D258">
        <v>1</v>
      </c>
      <c r="F258">
        <v>1</v>
      </c>
      <c r="I258">
        <v>37.250999999999998</v>
      </c>
      <c r="J258" s="25">
        <f t="shared" si="21"/>
        <v>4.8426348426348422</v>
      </c>
      <c r="K258" s="25"/>
      <c r="L258" s="25"/>
      <c r="M258" s="25"/>
      <c r="N258" s="27">
        <f t="shared" si="17"/>
        <v>0</v>
      </c>
      <c r="O258" s="27">
        <f t="shared" si="18"/>
        <v>0</v>
      </c>
      <c r="P258" s="27">
        <f t="shared" si="19"/>
        <v>0</v>
      </c>
      <c r="Q258" s="28">
        <f t="shared" si="20"/>
        <v>0</v>
      </c>
    </row>
    <row r="259" spans="1:17" x14ac:dyDescent="0.2">
      <c r="A259" t="s">
        <v>235</v>
      </c>
      <c r="B259">
        <v>1</v>
      </c>
      <c r="C259">
        <v>1</v>
      </c>
      <c r="D259">
        <v>1</v>
      </c>
      <c r="F259">
        <v>1</v>
      </c>
      <c r="I259">
        <v>38.987000000000002</v>
      </c>
      <c r="J259" s="25">
        <f t="shared" si="21"/>
        <v>5.0683150683150684</v>
      </c>
      <c r="K259" s="25"/>
      <c r="L259" s="25"/>
      <c r="M259" s="25"/>
      <c r="N259" s="27">
        <f t="shared" ref="N259:N282" si="22">E259*G259</f>
        <v>0</v>
      </c>
      <c r="O259" s="27">
        <f t="shared" si="18"/>
        <v>0</v>
      </c>
      <c r="P259" s="27">
        <f t="shared" si="19"/>
        <v>0</v>
      </c>
      <c r="Q259" s="28">
        <f t="shared" si="20"/>
        <v>0</v>
      </c>
    </row>
    <row r="260" spans="1:17" x14ac:dyDescent="0.2">
      <c r="A260" t="s">
        <v>236</v>
      </c>
      <c r="B260">
        <v>1</v>
      </c>
      <c r="C260">
        <v>1</v>
      </c>
      <c r="D260">
        <v>1</v>
      </c>
      <c r="E260">
        <v>1</v>
      </c>
      <c r="I260">
        <v>35.192</v>
      </c>
      <c r="J260" s="25">
        <f t="shared" si="21"/>
        <v>4.5749645749645751</v>
      </c>
      <c r="K260" s="25"/>
      <c r="L260" s="25"/>
      <c r="M260" s="25"/>
      <c r="N260" s="27">
        <f t="shared" si="22"/>
        <v>0</v>
      </c>
      <c r="O260" s="27">
        <f t="shared" ref="O260:O282" si="23">F260*G260</f>
        <v>0</v>
      </c>
      <c r="P260" s="27">
        <f t="shared" ref="P260:P282" si="24">E260*H260</f>
        <v>0</v>
      </c>
      <c r="Q260" s="28">
        <f t="shared" ref="Q260:Q282" si="25">F260*H260</f>
        <v>0</v>
      </c>
    </row>
    <row r="261" spans="1:17" x14ac:dyDescent="0.2">
      <c r="A261" t="s">
        <v>237</v>
      </c>
      <c r="B261">
        <v>1</v>
      </c>
      <c r="C261">
        <v>1</v>
      </c>
      <c r="D261">
        <v>1</v>
      </c>
      <c r="F261">
        <v>1</v>
      </c>
      <c r="I261">
        <v>29.696999999999999</v>
      </c>
      <c r="J261" s="25">
        <f t="shared" si="21"/>
        <v>3.8606138606138605</v>
      </c>
      <c r="K261" s="25"/>
      <c r="L261" s="25"/>
      <c r="M261" s="25"/>
      <c r="N261" s="27">
        <f t="shared" si="22"/>
        <v>0</v>
      </c>
      <c r="O261" s="27">
        <f t="shared" si="23"/>
        <v>0</v>
      </c>
      <c r="P261" s="27">
        <f t="shared" si="24"/>
        <v>0</v>
      </c>
      <c r="Q261" s="28">
        <f t="shared" si="25"/>
        <v>0</v>
      </c>
    </row>
    <row r="262" spans="1:17" x14ac:dyDescent="0.2">
      <c r="A262" t="s">
        <v>238</v>
      </c>
      <c r="B262">
        <v>1</v>
      </c>
      <c r="C262">
        <v>2</v>
      </c>
      <c r="D262">
        <v>1</v>
      </c>
      <c r="E262">
        <v>1</v>
      </c>
      <c r="I262">
        <v>41.015000000000001</v>
      </c>
      <c r="J262" s="25">
        <f t="shared" si="21"/>
        <v>5.3319553319553314</v>
      </c>
      <c r="K262" s="25"/>
      <c r="L262" s="25"/>
      <c r="M262" s="25"/>
      <c r="N262" s="27">
        <f t="shared" si="22"/>
        <v>0</v>
      </c>
      <c r="O262" s="27">
        <f t="shared" si="23"/>
        <v>0</v>
      </c>
      <c r="P262" s="27">
        <f t="shared" si="24"/>
        <v>0</v>
      </c>
      <c r="Q262" s="28">
        <f t="shared" si="25"/>
        <v>0</v>
      </c>
    </row>
    <row r="263" spans="1:17" x14ac:dyDescent="0.2">
      <c r="A263" t="s">
        <v>239</v>
      </c>
      <c r="B263">
        <v>1</v>
      </c>
      <c r="C263">
        <v>1</v>
      </c>
      <c r="D263">
        <v>1</v>
      </c>
      <c r="F263">
        <v>1</v>
      </c>
      <c r="G263">
        <v>1</v>
      </c>
      <c r="I263">
        <v>42.253</v>
      </c>
      <c r="J263" s="25">
        <f t="shared" si="21"/>
        <v>5.4928954928954923</v>
      </c>
      <c r="K263" s="25"/>
      <c r="L263" s="25"/>
      <c r="M263" s="25"/>
      <c r="N263" s="27">
        <f t="shared" si="22"/>
        <v>0</v>
      </c>
      <c r="O263" s="27">
        <f t="shared" si="23"/>
        <v>1</v>
      </c>
      <c r="P263" s="27">
        <f t="shared" si="24"/>
        <v>0</v>
      </c>
      <c r="Q263" s="28">
        <f t="shared" si="25"/>
        <v>0</v>
      </c>
    </row>
    <row r="264" spans="1:17" x14ac:dyDescent="0.2">
      <c r="A264" t="s">
        <v>240</v>
      </c>
      <c r="B264">
        <v>1</v>
      </c>
      <c r="C264">
        <v>2</v>
      </c>
      <c r="D264">
        <v>1</v>
      </c>
      <c r="E264">
        <v>1</v>
      </c>
      <c r="I264">
        <v>37.667000000000002</v>
      </c>
      <c r="J264" s="25">
        <f t="shared" si="21"/>
        <v>4.8967148967148963</v>
      </c>
      <c r="K264" s="25"/>
      <c r="L264" s="25"/>
      <c r="M264" s="25"/>
      <c r="N264" s="27">
        <f t="shared" si="22"/>
        <v>0</v>
      </c>
      <c r="O264" s="27">
        <f t="shared" si="23"/>
        <v>0</v>
      </c>
      <c r="P264" s="27">
        <f t="shared" si="24"/>
        <v>0</v>
      </c>
      <c r="Q264" s="28">
        <f t="shared" si="25"/>
        <v>0</v>
      </c>
    </row>
    <row r="265" spans="1:17" x14ac:dyDescent="0.2">
      <c r="A265" t="s">
        <v>241</v>
      </c>
      <c r="B265">
        <v>1</v>
      </c>
      <c r="C265">
        <v>2</v>
      </c>
      <c r="D265">
        <v>1</v>
      </c>
      <c r="F265">
        <v>1</v>
      </c>
      <c r="G265">
        <v>1</v>
      </c>
      <c r="I265">
        <v>34.991999999999997</v>
      </c>
      <c r="J265" s="25">
        <f t="shared" si="21"/>
        <v>4.5489645489645483</v>
      </c>
      <c r="K265" s="25"/>
      <c r="L265" s="25"/>
      <c r="M265" s="25"/>
      <c r="N265" s="27">
        <f t="shared" si="22"/>
        <v>0</v>
      </c>
      <c r="O265" s="27">
        <f t="shared" si="23"/>
        <v>1</v>
      </c>
      <c r="P265" s="27">
        <f t="shared" si="24"/>
        <v>0</v>
      </c>
      <c r="Q265" s="28">
        <f t="shared" si="25"/>
        <v>0</v>
      </c>
    </row>
    <row r="266" spans="1:17" x14ac:dyDescent="0.2">
      <c r="A266" t="s">
        <v>242</v>
      </c>
      <c r="B266">
        <v>1</v>
      </c>
      <c r="C266">
        <v>1</v>
      </c>
      <c r="D266">
        <v>1</v>
      </c>
      <c r="E266">
        <v>1</v>
      </c>
      <c r="I266">
        <v>36.332999999999998</v>
      </c>
      <c r="J266" s="25">
        <f t="shared" si="21"/>
        <v>4.7232947232947229</v>
      </c>
      <c r="K266" s="25"/>
      <c r="L266" s="25"/>
      <c r="M266" s="25"/>
      <c r="N266" s="27">
        <f t="shared" si="22"/>
        <v>0</v>
      </c>
      <c r="O266" s="27">
        <f t="shared" si="23"/>
        <v>0</v>
      </c>
      <c r="P266" s="27">
        <f t="shared" si="24"/>
        <v>0</v>
      </c>
      <c r="Q266" s="28">
        <f t="shared" si="25"/>
        <v>0</v>
      </c>
    </row>
    <row r="267" spans="1:17" x14ac:dyDescent="0.2">
      <c r="A267" t="s">
        <v>243</v>
      </c>
      <c r="B267">
        <v>1</v>
      </c>
      <c r="C267">
        <v>4</v>
      </c>
      <c r="D267">
        <v>1</v>
      </c>
      <c r="E267">
        <v>1</v>
      </c>
      <c r="J267" s="25"/>
      <c r="K267" s="25"/>
      <c r="L267" s="25"/>
      <c r="M267" s="25"/>
      <c r="N267" s="27">
        <f t="shared" si="22"/>
        <v>0</v>
      </c>
      <c r="O267" s="27">
        <f t="shared" si="23"/>
        <v>0</v>
      </c>
      <c r="P267" s="27">
        <f t="shared" si="24"/>
        <v>0</v>
      </c>
      <c r="Q267" s="28">
        <f t="shared" si="25"/>
        <v>0</v>
      </c>
    </row>
    <row r="268" spans="1:17" x14ac:dyDescent="0.2">
      <c r="A268" t="s">
        <v>244</v>
      </c>
      <c r="B268">
        <v>1</v>
      </c>
      <c r="C268">
        <v>1</v>
      </c>
      <c r="D268">
        <v>1</v>
      </c>
      <c r="E268">
        <v>1</v>
      </c>
      <c r="I268">
        <v>34.195</v>
      </c>
      <c r="J268" s="25">
        <f t="shared" si="21"/>
        <v>4.4453544453544449</v>
      </c>
      <c r="K268" s="25"/>
      <c r="L268" s="25"/>
      <c r="M268" s="25"/>
      <c r="N268" s="27">
        <f t="shared" si="22"/>
        <v>0</v>
      </c>
      <c r="O268" s="27">
        <f t="shared" si="23"/>
        <v>0</v>
      </c>
      <c r="P268" s="27">
        <f t="shared" si="24"/>
        <v>0</v>
      </c>
      <c r="Q268" s="28">
        <f t="shared" si="25"/>
        <v>0</v>
      </c>
    </row>
    <row r="269" spans="1:17" x14ac:dyDescent="0.2">
      <c r="A269" t="s">
        <v>245</v>
      </c>
      <c r="B269">
        <v>1</v>
      </c>
      <c r="C269">
        <v>1</v>
      </c>
      <c r="D269">
        <v>1</v>
      </c>
      <c r="E269">
        <v>1</v>
      </c>
      <c r="I269">
        <v>37.180999999999997</v>
      </c>
      <c r="J269" s="25">
        <f t="shared" si="21"/>
        <v>4.8335348335348334</v>
      </c>
      <c r="K269" s="25"/>
      <c r="L269" s="25"/>
      <c r="M269" s="25"/>
      <c r="N269" s="27">
        <f t="shared" si="22"/>
        <v>0</v>
      </c>
      <c r="O269" s="27">
        <f t="shared" si="23"/>
        <v>0</v>
      </c>
      <c r="P269" s="27">
        <f t="shared" si="24"/>
        <v>0</v>
      </c>
      <c r="Q269" s="28">
        <f t="shared" si="25"/>
        <v>0</v>
      </c>
    </row>
    <row r="270" spans="1:17" x14ac:dyDescent="0.2">
      <c r="A270" t="s">
        <v>246</v>
      </c>
      <c r="B270">
        <v>1</v>
      </c>
      <c r="C270">
        <v>3</v>
      </c>
      <c r="D270">
        <v>1</v>
      </c>
      <c r="E270">
        <v>1</v>
      </c>
      <c r="I270">
        <v>37.69</v>
      </c>
      <c r="J270" s="25">
        <f t="shared" si="21"/>
        <v>4.8997048997048989</v>
      </c>
      <c r="K270" s="25"/>
      <c r="L270" s="25"/>
      <c r="M270" s="25"/>
      <c r="N270" s="27">
        <f t="shared" si="22"/>
        <v>0</v>
      </c>
      <c r="O270" s="27">
        <f t="shared" si="23"/>
        <v>0</v>
      </c>
      <c r="P270" s="27">
        <f t="shared" si="24"/>
        <v>0</v>
      </c>
      <c r="Q270" s="28">
        <f t="shared" si="25"/>
        <v>0</v>
      </c>
    </row>
    <row r="271" spans="1:17" x14ac:dyDescent="0.2">
      <c r="A271" t="s">
        <v>247</v>
      </c>
      <c r="B271">
        <v>1</v>
      </c>
      <c r="C271">
        <v>2</v>
      </c>
      <c r="D271">
        <v>1</v>
      </c>
      <c r="E271">
        <v>1</v>
      </c>
      <c r="I271">
        <v>40.697000000000003</v>
      </c>
      <c r="J271" s="25">
        <f t="shared" si="21"/>
        <v>5.2906152906152908</v>
      </c>
      <c r="K271" s="25"/>
      <c r="L271" s="25"/>
      <c r="M271" s="25"/>
      <c r="N271" s="27">
        <f t="shared" si="22"/>
        <v>0</v>
      </c>
      <c r="O271" s="27">
        <f t="shared" si="23"/>
        <v>0</v>
      </c>
      <c r="P271" s="27">
        <f t="shared" si="24"/>
        <v>0</v>
      </c>
      <c r="Q271" s="28">
        <f t="shared" si="25"/>
        <v>0</v>
      </c>
    </row>
    <row r="272" spans="1:17" x14ac:dyDescent="0.2">
      <c r="A272" t="s">
        <v>248</v>
      </c>
      <c r="B272">
        <v>1</v>
      </c>
      <c r="C272">
        <v>1</v>
      </c>
      <c r="D272">
        <v>1</v>
      </c>
      <c r="F272">
        <v>1</v>
      </c>
      <c r="I272" s="19">
        <v>35.743000000000002</v>
      </c>
      <c r="J272" s="25">
        <f t="shared" si="21"/>
        <v>4.6465946465946466</v>
      </c>
      <c r="K272" s="25"/>
      <c r="L272" s="25"/>
      <c r="M272" s="25"/>
      <c r="N272" s="27">
        <f t="shared" si="22"/>
        <v>0</v>
      </c>
      <c r="O272" s="27">
        <f t="shared" si="23"/>
        <v>0</v>
      </c>
      <c r="P272" s="27">
        <f t="shared" si="24"/>
        <v>0</v>
      </c>
      <c r="Q272" s="28">
        <f t="shared" si="25"/>
        <v>0</v>
      </c>
    </row>
    <row r="273" spans="1:20" x14ac:dyDescent="0.2">
      <c r="A273" t="s">
        <v>249</v>
      </c>
      <c r="B273">
        <v>1</v>
      </c>
      <c r="C273">
        <v>1</v>
      </c>
      <c r="D273">
        <v>1</v>
      </c>
      <c r="E273">
        <v>1</v>
      </c>
      <c r="I273" s="19"/>
      <c r="J273" s="25"/>
      <c r="K273" s="25"/>
      <c r="L273" s="25"/>
      <c r="M273" s="25"/>
      <c r="N273" s="27">
        <f t="shared" si="22"/>
        <v>0</v>
      </c>
      <c r="O273" s="27">
        <f t="shared" si="23"/>
        <v>0</v>
      </c>
      <c r="P273" s="27">
        <f t="shared" si="24"/>
        <v>0</v>
      </c>
      <c r="Q273" s="28">
        <f t="shared" si="25"/>
        <v>0</v>
      </c>
      <c r="S273" s="18"/>
      <c r="T273" s="18"/>
    </row>
    <row r="274" spans="1:20" s="18" customFormat="1" x14ac:dyDescent="0.2">
      <c r="A274" s="19" t="s">
        <v>311</v>
      </c>
      <c r="B274" s="19">
        <v>1</v>
      </c>
      <c r="C274" s="19">
        <v>3</v>
      </c>
      <c r="D274" s="19">
        <v>1</v>
      </c>
      <c r="E274" s="19">
        <v>1</v>
      </c>
      <c r="F274" s="19"/>
      <c r="G274" s="19"/>
      <c r="H274" s="19"/>
      <c r="I274" s="19">
        <v>40.9</v>
      </c>
      <c r="J274" s="25">
        <f t="shared" si="21"/>
        <v>5.3170053170053162</v>
      </c>
      <c r="K274" s="25"/>
      <c r="L274" s="25"/>
      <c r="M274" s="25"/>
      <c r="N274" s="27">
        <f t="shared" si="22"/>
        <v>0</v>
      </c>
      <c r="O274" s="27">
        <f t="shared" si="23"/>
        <v>0</v>
      </c>
      <c r="P274" s="27">
        <f t="shared" si="24"/>
        <v>0</v>
      </c>
      <c r="Q274" s="28">
        <f t="shared" si="25"/>
        <v>0</v>
      </c>
    </row>
    <row r="275" spans="1:20" s="18" customFormat="1" x14ac:dyDescent="0.2">
      <c r="A275" s="19" t="s">
        <v>312</v>
      </c>
      <c r="B275" s="19">
        <v>1</v>
      </c>
      <c r="C275" s="19">
        <v>1</v>
      </c>
      <c r="D275" s="19">
        <v>1</v>
      </c>
      <c r="E275" s="19">
        <v>1</v>
      </c>
      <c r="F275" s="19"/>
      <c r="G275" s="19"/>
      <c r="H275" s="19"/>
      <c r="I275" s="19">
        <v>37.164999999999999</v>
      </c>
      <c r="J275" s="25">
        <f t="shared" si="21"/>
        <v>4.8314548314548311</v>
      </c>
      <c r="K275" s="25"/>
      <c r="L275" s="25"/>
      <c r="M275" s="25"/>
      <c r="N275" s="27">
        <f t="shared" si="22"/>
        <v>0</v>
      </c>
      <c r="O275" s="27">
        <f t="shared" si="23"/>
        <v>0</v>
      </c>
      <c r="P275" s="27">
        <f t="shared" si="24"/>
        <v>0</v>
      </c>
      <c r="Q275" s="28">
        <f t="shared" si="25"/>
        <v>0</v>
      </c>
    </row>
    <row r="276" spans="1:20" s="18" customFormat="1" x14ac:dyDescent="0.2">
      <c r="A276" s="19" t="s">
        <v>313</v>
      </c>
      <c r="B276" s="19">
        <v>1</v>
      </c>
      <c r="C276" s="19">
        <v>1</v>
      </c>
      <c r="D276" s="19">
        <v>1</v>
      </c>
      <c r="E276" s="19">
        <v>1</v>
      </c>
      <c r="F276" s="19"/>
      <c r="G276" s="19"/>
      <c r="H276" s="19"/>
      <c r="I276" s="19">
        <v>38.345999999999997</v>
      </c>
      <c r="J276" s="25">
        <f t="shared" si="21"/>
        <v>4.9849849849849841</v>
      </c>
      <c r="K276" s="25"/>
      <c r="L276" s="25"/>
      <c r="M276" s="25"/>
      <c r="N276" s="27">
        <f t="shared" si="22"/>
        <v>0</v>
      </c>
      <c r="O276" s="27">
        <f t="shared" si="23"/>
        <v>0</v>
      </c>
      <c r="P276" s="27">
        <f t="shared" si="24"/>
        <v>0</v>
      </c>
      <c r="Q276" s="28">
        <f t="shared" si="25"/>
        <v>0</v>
      </c>
    </row>
    <row r="277" spans="1:20" s="18" customFormat="1" x14ac:dyDescent="0.2">
      <c r="A277" s="19" t="s">
        <v>314</v>
      </c>
      <c r="B277" s="19">
        <v>1</v>
      </c>
      <c r="C277" s="19">
        <v>1</v>
      </c>
      <c r="D277" s="19">
        <v>1</v>
      </c>
      <c r="E277" s="19">
        <v>1</v>
      </c>
      <c r="F277" s="19"/>
      <c r="G277" s="19"/>
      <c r="H277" s="19"/>
      <c r="I277" s="19">
        <v>41.128999999999998</v>
      </c>
      <c r="J277" s="25">
        <f t="shared" si="21"/>
        <v>5.3467753467753463</v>
      </c>
      <c r="K277" s="25"/>
      <c r="L277" s="25"/>
      <c r="M277" s="25"/>
      <c r="N277" s="27">
        <f t="shared" si="22"/>
        <v>0</v>
      </c>
      <c r="O277" s="27">
        <f t="shared" si="23"/>
        <v>0</v>
      </c>
      <c r="P277" s="27">
        <f t="shared" si="24"/>
        <v>0</v>
      </c>
      <c r="Q277" s="28">
        <f t="shared" si="25"/>
        <v>0</v>
      </c>
      <c r="S277"/>
      <c r="T277"/>
    </row>
    <row r="278" spans="1:20" x14ac:dyDescent="0.2">
      <c r="A278" s="19" t="s">
        <v>250</v>
      </c>
      <c r="B278" s="19">
        <v>1</v>
      </c>
      <c r="C278" s="19">
        <v>1</v>
      </c>
      <c r="D278" s="19">
        <v>1</v>
      </c>
      <c r="E278" s="19"/>
      <c r="F278" s="19">
        <v>1</v>
      </c>
      <c r="G278" s="19"/>
      <c r="H278" s="19">
        <v>1</v>
      </c>
      <c r="I278" s="19">
        <v>40.353999999999999</v>
      </c>
      <c r="J278" s="25">
        <f t="shared" si="21"/>
        <v>5.2460252460252459</v>
      </c>
      <c r="K278" s="25"/>
      <c r="L278" s="25"/>
      <c r="M278" s="25"/>
      <c r="N278" s="27">
        <f t="shared" si="22"/>
        <v>0</v>
      </c>
      <c r="O278" s="27">
        <f t="shared" si="23"/>
        <v>0</v>
      </c>
      <c r="P278" s="27">
        <f t="shared" si="24"/>
        <v>0</v>
      </c>
      <c r="Q278" s="28">
        <f t="shared" si="25"/>
        <v>1</v>
      </c>
    </row>
    <row r="279" spans="1:20" x14ac:dyDescent="0.2">
      <c r="A279" s="19" t="s">
        <v>251</v>
      </c>
      <c r="B279" s="19">
        <v>1</v>
      </c>
      <c r="C279" s="19">
        <v>1</v>
      </c>
      <c r="D279" s="19">
        <v>1</v>
      </c>
      <c r="E279" s="19"/>
      <c r="F279" s="19">
        <v>1</v>
      </c>
      <c r="G279" s="19">
        <v>1</v>
      </c>
      <c r="H279" s="19"/>
      <c r="I279" s="19">
        <v>39.319000000000003</v>
      </c>
      <c r="J279" s="25">
        <f t="shared" si="21"/>
        <v>5.1114751114751114</v>
      </c>
      <c r="K279" s="25"/>
      <c r="L279" s="25"/>
      <c r="M279" s="25"/>
      <c r="N279" s="27">
        <f t="shared" si="22"/>
        <v>0</v>
      </c>
      <c r="O279" s="27">
        <f t="shared" si="23"/>
        <v>1</v>
      </c>
      <c r="P279" s="27">
        <f t="shared" si="24"/>
        <v>0</v>
      </c>
      <c r="Q279" s="28">
        <f t="shared" si="25"/>
        <v>0</v>
      </c>
    </row>
    <row r="280" spans="1:20" x14ac:dyDescent="0.2">
      <c r="A280" s="19" t="s">
        <v>252</v>
      </c>
      <c r="B280" s="19">
        <v>1</v>
      </c>
      <c r="C280" s="19">
        <v>1</v>
      </c>
      <c r="D280" s="19">
        <v>1</v>
      </c>
      <c r="E280" s="19">
        <v>1</v>
      </c>
      <c r="F280" s="19"/>
      <c r="G280" s="19"/>
      <c r="H280" s="19"/>
      <c r="I280" s="19">
        <v>28.736000000000001</v>
      </c>
      <c r="J280" s="25">
        <f t="shared" si="21"/>
        <v>3.7356837356837356</v>
      </c>
      <c r="K280" s="25"/>
      <c r="L280" s="25"/>
      <c r="M280" s="25"/>
      <c r="N280" s="27">
        <f t="shared" si="22"/>
        <v>0</v>
      </c>
      <c r="O280" s="27">
        <f t="shared" si="23"/>
        <v>0</v>
      </c>
      <c r="P280" s="27">
        <f t="shared" si="24"/>
        <v>0</v>
      </c>
      <c r="Q280" s="28">
        <f t="shared" si="25"/>
        <v>0</v>
      </c>
    </row>
    <row r="281" spans="1:20" x14ac:dyDescent="0.2">
      <c r="A281" s="19" t="s">
        <v>253</v>
      </c>
      <c r="B281" s="19">
        <v>1</v>
      </c>
      <c r="C281" s="19">
        <v>1</v>
      </c>
      <c r="D281" s="19">
        <v>1</v>
      </c>
      <c r="E281" s="19">
        <v>1</v>
      </c>
      <c r="F281" s="19"/>
      <c r="G281" s="19"/>
      <c r="H281" s="19"/>
      <c r="I281" s="19">
        <v>38.703000000000003</v>
      </c>
      <c r="J281" s="25">
        <f t="shared" si="21"/>
        <v>5.0313950313950313</v>
      </c>
      <c r="K281" s="25"/>
      <c r="L281" s="25"/>
      <c r="M281" s="25"/>
      <c r="N281" s="27">
        <f t="shared" si="22"/>
        <v>0</v>
      </c>
      <c r="O281" s="27">
        <f t="shared" si="23"/>
        <v>0</v>
      </c>
      <c r="P281" s="27">
        <f t="shared" si="24"/>
        <v>0</v>
      </c>
      <c r="Q281" s="28">
        <f t="shared" si="25"/>
        <v>0</v>
      </c>
    </row>
    <row r="282" spans="1:20" x14ac:dyDescent="0.2">
      <c r="A282" s="19" t="s">
        <v>254</v>
      </c>
      <c r="B282" s="19">
        <v>1</v>
      </c>
      <c r="C282" s="19">
        <v>2</v>
      </c>
      <c r="D282" s="19">
        <v>1</v>
      </c>
      <c r="E282" s="19">
        <v>1</v>
      </c>
      <c r="F282" s="19"/>
      <c r="G282" s="19"/>
      <c r="H282" s="19"/>
      <c r="I282" s="19">
        <v>37.712000000000003</v>
      </c>
      <c r="J282" s="25">
        <f t="shared" si="21"/>
        <v>4.9025649025649027</v>
      </c>
      <c r="K282" s="25"/>
      <c r="L282" s="25"/>
      <c r="M282" s="25"/>
      <c r="N282" s="27">
        <f t="shared" si="22"/>
        <v>0</v>
      </c>
      <c r="O282" s="27">
        <f t="shared" si="23"/>
        <v>0</v>
      </c>
      <c r="P282" s="27">
        <f t="shared" si="24"/>
        <v>0</v>
      </c>
      <c r="Q282" s="28">
        <f t="shared" si="25"/>
        <v>0</v>
      </c>
    </row>
    <row r="285" spans="1:20" x14ac:dyDescent="0.2">
      <c r="O285" s="28"/>
      <c r="P285" s="28"/>
      <c r="Q285" s="28"/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opLeftCell="A4" workbookViewId="0">
      <selection activeCell="K3" sqref="K3:K6"/>
    </sheetView>
  </sheetViews>
  <sheetFormatPr defaultColWidth="11.5" defaultRowHeight="11.25" x14ac:dyDescent="0.2"/>
  <cols>
    <col min="1" max="1" width="18" customWidth="1"/>
    <col min="2" max="2" width="17.5" customWidth="1"/>
    <col min="3" max="3" width="15.5" customWidth="1"/>
    <col min="4" max="5" width="21.6640625" customWidth="1"/>
    <col min="6" max="6" width="18" customWidth="1"/>
    <col min="7" max="7" width="22.5" customWidth="1"/>
    <col min="8" max="8" width="18.1640625" customWidth="1"/>
    <col min="9" max="9" width="31.5" customWidth="1"/>
    <col min="10" max="10" width="19.6640625" customWidth="1"/>
    <col min="11" max="11" width="19.1640625" customWidth="1"/>
    <col min="12" max="12" width="17" customWidth="1"/>
    <col min="13" max="13" width="34.5" bestFit="1" customWidth="1"/>
    <col min="14" max="14" width="15.1640625" customWidth="1"/>
    <col min="15" max="15" width="18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">
      <c r="A2" s="9"/>
      <c r="B2" s="9" t="s">
        <v>15</v>
      </c>
      <c r="C2" s="9"/>
      <c r="D2" s="9"/>
      <c r="E2" s="10" t="s">
        <v>16</v>
      </c>
      <c r="F2" s="10"/>
      <c r="G2" s="10" t="s">
        <v>17</v>
      </c>
      <c r="H2" s="11" t="s">
        <v>18</v>
      </c>
      <c r="I2" s="11">
        <v>14</v>
      </c>
      <c r="J2" s="9"/>
      <c r="K2" s="10">
        <v>70</v>
      </c>
      <c r="L2" s="9"/>
      <c r="M2" s="10">
        <v>10</v>
      </c>
      <c r="N2" s="10">
        <v>80</v>
      </c>
      <c r="O2" s="10">
        <v>25</v>
      </c>
    </row>
    <row r="3" spans="1:15" x14ac:dyDescent="0.2">
      <c r="A3" s="3" t="s">
        <v>19</v>
      </c>
      <c r="B3" s="4" t="s">
        <v>20</v>
      </c>
      <c r="C3" s="4" t="s">
        <v>21</v>
      </c>
      <c r="D3" s="4" t="s">
        <v>22</v>
      </c>
      <c r="E3" s="5" t="s">
        <v>16</v>
      </c>
      <c r="F3" s="4" t="s">
        <v>23</v>
      </c>
      <c r="G3" s="5" t="s">
        <v>24</v>
      </c>
      <c r="H3" s="6" t="s">
        <v>25</v>
      </c>
      <c r="I3" s="6">
        <v>22</v>
      </c>
      <c r="J3" s="7">
        <f t="shared" ref="J3:J10" si="0">I3*(K3/100)</f>
        <v>11.88</v>
      </c>
      <c r="K3" s="5">
        <v>54</v>
      </c>
      <c r="L3" s="5">
        <f>100-K3</f>
        <v>46</v>
      </c>
      <c r="M3" s="5">
        <v>6</v>
      </c>
      <c r="N3" s="5">
        <v>100</v>
      </c>
      <c r="O3" s="5">
        <v>149</v>
      </c>
    </row>
    <row r="4" spans="1:15" x14ac:dyDescent="0.2">
      <c r="A4" s="5"/>
      <c r="B4" s="5" t="s">
        <v>26</v>
      </c>
      <c r="C4" s="5"/>
      <c r="D4" s="4" t="s">
        <v>22</v>
      </c>
      <c r="E4" s="5" t="s">
        <v>16</v>
      </c>
      <c r="F4" s="5" t="s">
        <v>23</v>
      </c>
      <c r="G4" s="5" t="s">
        <v>27</v>
      </c>
      <c r="H4" s="6" t="s">
        <v>28</v>
      </c>
      <c r="I4" s="6">
        <v>17</v>
      </c>
      <c r="J4" s="7">
        <f t="shared" si="0"/>
        <v>11.899999999999999</v>
      </c>
      <c r="K4" s="5">
        <v>70</v>
      </c>
      <c r="L4" s="5">
        <f>100-K4</f>
        <v>30</v>
      </c>
      <c r="M4" s="5">
        <v>10</v>
      </c>
      <c r="N4" s="3">
        <v>80</v>
      </c>
      <c r="O4" s="5">
        <v>229</v>
      </c>
    </row>
    <row r="5" spans="1:15" x14ac:dyDescent="0.2">
      <c r="A5" s="5"/>
      <c r="B5" s="5" t="s">
        <v>29</v>
      </c>
      <c r="C5" s="5" t="s">
        <v>30</v>
      </c>
      <c r="D5" s="4" t="s">
        <v>22</v>
      </c>
      <c r="E5" s="5" t="s">
        <v>16</v>
      </c>
      <c r="F5" s="5" t="s">
        <v>23</v>
      </c>
      <c r="G5" s="5" t="s">
        <v>31</v>
      </c>
      <c r="H5" s="6" t="s">
        <v>32</v>
      </c>
      <c r="I5" s="6">
        <v>42</v>
      </c>
      <c r="J5" s="7">
        <f t="shared" si="0"/>
        <v>36.96</v>
      </c>
      <c r="K5" s="5">
        <v>88</v>
      </c>
      <c r="L5" s="5">
        <f>100-K5</f>
        <v>12</v>
      </c>
      <c r="M5" s="5">
        <v>14</v>
      </c>
      <c r="N5" s="3">
        <v>78</v>
      </c>
      <c r="O5" s="5">
        <v>285</v>
      </c>
    </row>
    <row r="6" spans="1:15" x14ac:dyDescent="0.2">
      <c r="A6" s="5"/>
      <c r="B6" s="5"/>
      <c r="C6" s="5"/>
      <c r="D6" s="4" t="s">
        <v>22</v>
      </c>
      <c r="E6" s="5" t="s">
        <v>16</v>
      </c>
      <c r="F6" s="5" t="s">
        <v>23</v>
      </c>
      <c r="G6" s="5" t="s">
        <v>33</v>
      </c>
      <c r="H6" s="6" t="s">
        <v>34</v>
      </c>
      <c r="I6" s="6">
        <v>56</v>
      </c>
      <c r="J6" s="7">
        <f t="shared" si="0"/>
        <v>24.64</v>
      </c>
      <c r="K6" s="5">
        <v>44</v>
      </c>
      <c r="L6" s="5">
        <f>100-K6</f>
        <v>56</v>
      </c>
      <c r="M6" s="5">
        <v>24</v>
      </c>
      <c r="N6" s="3">
        <v>66</v>
      </c>
      <c r="O6" s="5">
        <v>144</v>
      </c>
    </row>
    <row r="7" spans="1:15" x14ac:dyDescent="0.2">
      <c r="A7" s="5"/>
      <c r="B7" s="5"/>
      <c r="C7" s="5"/>
      <c r="D7" s="4"/>
      <c r="E7" s="5"/>
      <c r="F7" s="5"/>
      <c r="G7" s="5"/>
      <c r="H7" s="6"/>
      <c r="I7" s="6"/>
      <c r="J7" s="7">
        <f t="shared" si="0"/>
        <v>0</v>
      </c>
      <c r="K7" s="5"/>
      <c r="L7" s="5"/>
      <c r="M7" s="5"/>
      <c r="N7" s="5"/>
      <c r="O7" s="5"/>
    </row>
    <row r="8" spans="1:15" x14ac:dyDescent="0.2">
      <c r="A8" s="5"/>
      <c r="B8" s="4" t="s">
        <v>20</v>
      </c>
      <c r="C8" s="4" t="s">
        <v>21</v>
      </c>
      <c r="D8" s="4" t="s">
        <v>22</v>
      </c>
      <c r="E8" s="5" t="s">
        <v>35</v>
      </c>
      <c r="F8" s="4" t="s">
        <v>36</v>
      </c>
      <c r="G8" s="5" t="s">
        <v>37</v>
      </c>
      <c r="H8" s="6" t="s">
        <v>38</v>
      </c>
      <c r="I8" s="6">
        <v>37</v>
      </c>
      <c r="J8" s="7">
        <f t="shared" si="0"/>
        <v>30.709999999999997</v>
      </c>
      <c r="K8" s="5">
        <v>83</v>
      </c>
      <c r="L8" s="5">
        <f>100-K8</f>
        <v>17</v>
      </c>
      <c r="M8" s="5">
        <v>25</v>
      </c>
      <c r="N8" s="8">
        <v>72</v>
      </c>
      <c r="O8" s="5">
        <v>330</v>
      </c>
    </row>
    <row r="9" spans="1:15" x14ac:dyDescent="0.2">
      <c r="A9" s="5"/>
      <c r="B9" s="5"/>
      <c r="C9" s="5"/>
      <c r="D9" s="4" t="s">
        <v>22</v>
      </c>
      <c r="E9" s="5" t="s">
        <v>35</v>
      </c>
      <c r="F9" s="4" t="s">
        <v>36</v>
      </c>
      <c r="G9" s="5" t="s">
        <v>39</v>
      </c>
      <c r="H9" s="6" t="s">
        <v>40</v>
      </c>
      <c r="I9" s="6">
        <v>31</v>
      </c>
      <c r="J9" s="7">
        <f t="shared" si="0"/>
        <v>20.77</v>
      </c>
      <c r="K9" s="5">
        <v>67</v>
      </c>
      <c r="L9" s="5">
        <f>100-K9</f>
        <v>33</v>
      </c>
      <c r="M9" s="5">
        <v>13</v>
      </c>
      <c r="N9" s="3">
        <v>69</v>
      </c>
      <c r="O9" s="5">
        <v>200</v>
      </c>
    </row>
    <row r="10" spans="1:15" x14ac:dyDescent="0.2">
      <c r="A10" s="5"/>
      <c r="B10" s="5"/>
      <c r="C10" s="5"/>
      <c r="D10" s="4" t="s">
        <v>22</v>
      </c>
      <c r="E10" s="5" t="s">
        <v>35</v>
      </c>
      <c r="F10" s="4" t="s">
        <v>36</v>
      </c>
      <c r="G10" s="5" t="s">
        <v>41</v>
      </c>
      <c r="H10" s="6" t="s">
        <v>42</v>
      </c>
      <c r="I10" s="6">
        <v>59</v>
      </c>
      <c r="J10" s="7">
        <f t="shared" si="0"/>
        <v>24.779999999999998</v>
      </c>
      <c r="K10" s="5">
        <v>42</v>
      </c>
      <c r="L10" s="5">
        <f>100-K10</f>
        <v>58</v>
      </c>
      <c r="M10" s="5">
        <v>10</v>
      </c>
      <c r="N10" s="3">
        <v>70</v>
      </c>
      <c r="O10" s="5">
        <v>125</v>
      </c>
    </row>
    <row r="11" spans="1:15" x14ac:dyDescent="0.2">
      <c r="L11" t="s">
        <v>333</v>
      </c>
      <c r="M11">
        <f>SUM(M2:M6)</f>
        <v>64</v>
      </c>
    </row>
    <row r="12" spans="1:15" x14ac:dyDescent="0.2">
      <c r="L12" t="s">
        <v>334</v>
      </c>
      <c r="M12">
        <f>SUM(M8:M10)</f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CTCF_FL_data_log</vt:lpstr>
      <vt:lpstr>CTCF_FL_experiment_list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mpzaczek@gmail.com</dc:creator>
  <cp:lastModifiedBy>Roman Barth</cp:lastModifiedBy>
  <dcterms:created xsi:type="dcterms:W3CDTF">2022-09-17T11:52:52Z</dcterms:created>
  <dcterms:modified xsi:type="dcterms:W3CDTF">2022-11-16T08:06:25Z</dcterms:modified>
</cp:coreProperties>
</file>