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21114_CTCF_data_for_ID_and_RB\CTCF_diffusion_in_vitro\"/>
    </mc:Choice>
  </mc:AlternateContent>
  <xr:revisionPtr revIDLastSave="0" documentId="13_ncr:1_{D649A81D-21FD-408D-92C8-95B2CFB21CE7}" xr6:coauthVersionLast="47" xr6:coauthVersionMax="47" xr10:uidLastSave="{00000000-0000-0000-0000-000000000000}"/>
  <bookViews>
    <workbookView xWindow="288" yWindow="180" windowWidth="22068" windowHeight="11748" xr2:uid="{445004CE-0DF7-4FEB-8E5F-DC7FC30DFAEC}"/>
  </bookViews>
  <sheets>
    <sheet name="time_vs_position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2" l="1"/>
  <c r="P8" i="2"/>
  <c r="O8" i="2"/>
  <c r="N8" i="2"/>
  <c r="M8" i="2"/>
  <c r="L8" i="2"/>
  <c r="K8" i="2"/>
  <c r="J8" i="2"/>
  <c r="I8" i="2"/>
  <c r="H8" i="2"/>
  <c r="G8" i="2"/>
  <c r="F8" i="2"/>
  <c r="E8" i="2"/>
  <c r="D8" i="2"/>
  <c r="B7" i="2"/>
  <c r="E39" i="1"/>
  <c r="F39" i="1"/>
  <c r="G39" i="1"/>
  <c r="H39" i="1"/>
  <c r="I39" i="1"/>
  <c r="D39" i="1"/>
  <c r="CQ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D37" i="1"/>
  <c r="T35" i="1"/>
  <c r="U35" i="1"/>
  <c r="V35" i="1"/>
  <c r="W35" i="1"/>
  <c r="X35" i="1"/>
  <c r="Y35" i="1"/>
  <c r="Z35" i="1"/>
  <c r="AA35" i="1"/>
  <c r="AB35" i="1"/>
  <c r="AC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D35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D33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D31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D29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D27" i="1"/>
  <c r="E25" i="1"/>
  <c r="F25" i="1"/>
  <c r="G25" i="1"/>
  <c r="H25" i="1"/>
  <c r="I25" i="1"/>
  <c r="J25" i="1"/>
  <c r="K25" i="1"/>
  <c r="L25" i="1"/>
  <c r="M25" i="1"/>
  <c r="N25" i="1"/>
  <c r="D25" i="1"/>
  <c r="B32" i="1"/>
  <c r="B34" i="1"/>
  <c r="B30" i="1"/>
  <c r="B28" i="1"/>
  <c r="B26" i="1"/>
  <c r="B24" i="1"/>
  <c r="B38" i="1"/>
  <c r="B22" i="1"/>
  <c r="E23" i="1" l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D23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D21" i="1"/>
  <c r="B20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D19" i="1"/>
  <c r="B18" i="1"/>
  <c r="E17" i="1"/>
  <c r="F17" i="1"/>
  <c r="G17" i="1"/>
  <c r="H17" i="1"/>
  <c r="I17" i="1"/>
  <c r="J17" i="1"/>
  <c r="K17" i="1"/>
  <c r="L17" i="1"/>
  <c r="M17" i="1"/>
  <c r="N17" i="1"/>
  <c r="O17" i="1"/>
  <c r="P17" i="1"/>
  <c r="D17" i="1"/>
  <c r="B16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B14" i="1"/>
  <c r="D15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D13" i="1"/>
  <c r="B12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D11" i="1"/>
  <c r="B10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D9" i="1"/>
  <c r="D7" i="1"/>
  <c r="B36" i="1"/>
  <c r="B8" i="1"/>
  <c r="B6" i="1"/>
  <c r="Q7" i="1"/>
  <c r="P7" i="1"/>
  <c r="O7" i="1"/>
  <c r="N7" i="1"/>
  <c r="M7" i="1"/>
  <c r="L7" i="1"/>
  <c r="K7" i="1"/>
  <c r="J7" i="1"/>
  <c r="I7" i="1"/>
  <c r="H7" i="1"/>
  <c r="G7" i="1"/>
  <c r="F7" i="1"/>
  <c r="E7" i="1"/>
</calcChain>
</file>

<file path=xl/sharedStrings.xml><?xml version="1.0" encoding="utf-8"?>
<sst xmlns="http://schemas.openxmlformats.org/spreadsheetml/2006/main" count="58" uniqueCount="21">
  <si>
    <t>time (s)</t>
  </si>
  <si>
    <t>position (pixel)</t>
  </si>
  <si>
    <t>position (um)</t>
  </si>
  <si>
    <t>273_1_1.1</t>
  </si>
  <si>
    <t>DNA length (um)</t>
  </si>
  <si>
    <t>273_1_1.2</t>
  </si>
  <si>
    <t>273_1_2</t>
  </si>
  <si>
    <t>273_1_3</t>
  </si>
  <si>
    <t>273_1_4</t>
  </si>
  <si>
    <t>273_1_5</t>
  </si>
  <si>
    <t>273_1_6</t>
  </si>
  <si>
    <t>273_1_7</t>
  </si>
  <si>
    <t>273_1_8</t>
  </si>
  <si>
    <t>273_1_9</t>
  </si>
  <si>
    <t>273_1_10</t>
  </si>
  <si>
    <t>273_1_11</t>
  </si>
  <si>
    <t>273_1_12</t>
  </si>
  <si>
    <t>273_1_13</t>
  </si>
  <si>
    <t>273_1_14</t>
  </si>
  <si>
    <t>273_1_15</t>
  </si>
  <si>
    <t>273_1_17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</si>
</sst>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5F287-CAEE-4524-89CE-753D282B4C28}">
  <dimension ref="A3:CQ39"/>
  <sheetViews>
    <sheetView tabSelected="1" zoomScaleNormal="100" workbookViewId="0">
      <selection activeCell="N2" sqref="N2"/>
    </sheetView>
  </sheetViews>
  <sheetFormatPr defaultRowHeight="14.4" x14ac:dyDescent="0.3"/>
  <cols>
    <col min="1" max="1" width="11.44140625" customWidth="1"/>
    <col min="2" max="2" width="15" style="1" customWidth="1"/>
    <col min="3" max="3" width="15.33203125" customWidth="1"/>
  </cols>
  <sheetData>
    <row r="3" spans="1:77" x14ac:dyDescent="0.3">
      <c r="B3" s="1" t="s">
        <v>4</v>
      </c>
    </row>
    <row r="4" spans="1:77" x14ac:dyDescent="0.3">
      <c r="A4" t="s">
        <v>0</v>
      </c>
      <c r="D4">
        <v>0</v>
      </c>
      <c r="E4">
        <v>3.12</v>
      </c>
      <c r="F4">
        <v>6.24</v>
      </c>
      <c r="G4">
        <v>9.36</v>
      </c>
      <c r="H4">
        <v>12.48</v>
      </c>
      <c r="I4">
        <v>15.6</v>
      </c>
      <c r="J4">
        <v>18.72</v>
      </c>
      <c r="K4">
        <v>21.84</v>
      </c>
      <c r="L4">
        <v>24.96</v>
      </c>
      <c r="M4">
        <v>28.08</v>
      </c>
      <c r="N4">
        <v>31.2</v>
      </c>
      <c r="O4">
        <v>34.32</v>
      </c>
      <c r="P4">
        <v>37.44</v>
      </c>
      <c r="Q4">
        <v>40.56</v>
      </c>
      <c r="R4">
        <v>43.68</v>
      </c>
      <c r="S4">
        <v>46.8</v>
      </c>
      <c r="T4">
        <v>49.92</v>
      </c>
      <c r="U4">
        <v>53.04</v>
      </c>
      <c r="V4">
        <v>56.16</v>
      </c>
      <c r="W4">
        <v>59.28</v>
      </c>
      <c r="X4">
        <v>62.4</v>
      </c>
      <c r="Y4">
        <v>65.52</v>
      </c>
      <c r="Z4">
        <v>68.64</v>
      </c>
      <c r="AA4">
        <v>71.760000000000005</v>
      </c>
      <c r="AB4">
        <v>74.88</v>
      </c>
      <c r="AC4">
        <v>78</v>
      </c>
      <c r="AD4">
        <v>81.12</v>
      </c>
      <c r="AE4">
        <v>84.24</v>
      </c>
      <c r="AF4">
        <v>87.36</v>
      </c>
      <c r="AG4">
        <v>90.48</v>
      </c>
      <c r="AH4">
        <v>93.6</v>
      </c>
      <c r="AI4">
        <v>96.72</v>
      </c>
      <c r="AJ4">
        <v>99.84</v>
      </c>
      <c r="AK4">
        <v>102.96</v>
      </c>
      <c r="AL4">
        <v>106.08</v>
      </c>
      <c r="AM4">
        <v>109.2</v>
      </c>
      <c r="AN4">
        <v>112.32</v>
      </c>
      <c r="AO4">
        <v>115.44</v>
      </c>
      <c r="AP4">
        <v>118.56</v>
      </c>
      <c r="AQ4">
        <v>121.68</v>
      </c>
      <c r="AR4">
        <v>124.8</v>
      </c>
      <c r="AS4">
        <v>127.92</v>
      </c>
      <c r="AT4">
        <v>131.04</v>
      </c>
      <c r="AU4">
        <v>134.16</v>
      </c>
      <c r="AV4">
        <v>137.28</v>
      </c>
      <c r="AW4">
        <v>140.4</v>
      </c>
      <c r="AX4">
        <v>143.52000000000001</v>
      </c>
      <c r="AY4">
        <v>146.63999999999999</v>
      </c>
      <c r="AZ4">
        <v>149.76</v>
      </c>
      <c r="BA4">
        <v>152.88</v>
      </c>
      <c r="BB4">
        <v>156</v>
      </c>
      <c r="BC4">
        <v>159.12</v>
      </c>
      <c r="BD4">
        <v>162.24</v>
      </c>
      <c r="BE4">
        <v>165.36</v>
      </c>
      <c r="BF4">
        <v>168.48</v>
      </c>
      <c r="BG4">
        <v>171.6</v>
      </c>
      <c r="BH4">
        <v>174.72</v>
      </c>
      <c r="BI4">
        <v>177.84</v>
      </c>
      <c r="BJ4">
        <v>180.96</v>
      </c>
      <c r="BK4">
        <v>184.08</v>
      </c>
      <c r="BL4">
        <v>187.2</v>
      </c>
      <c r="BM4">
        <v>190.32</v>
      </c>
      <c r="BN4">
        <v>193.44</v>
      </c>
      <c r="BO4">
        <v>196.56</v>
      </c>
      <c r="BP4">
        <v>199.68</v>
      </c>
      <c r="BQ4">
        <v>202.8</v>
      </c>
      <c r="BR4">
        <v>205.92</v>
      </c>
      <c r="BS4">
        <v>209.04</v>
      </c>
      <c r="BT4">
        <v>212.16</v>
      </c>
      <c r="BU4">
        <v>215.28</v>
      </c>
      <c r="BV4">
        <v>218.4</v>
      </c>
      <c r="BW4">
        <v>221.52</v>
      </c>
      <c r="BX4">
        <v>224.64</v>
      </c>
      <c r="BY4">
        <v>227.76</v>
      </c>
    </row>
    <row r="6" spans="1:77" x14ac:dyDescent="0.3">
      <c r="A6" t="s">
        <v>3</v>
      </c>
      <c r="B6" s="1">
        <f>32/7.6923</f>
        <v>4.16000416000416</v>
      </c>
      <c r="C6" t="s">
        <v>1</v>
      </c>
      <c r="D6">
        <v>21.792000000000002</v>
      </c>
      <c r="E6">
        <v>22</v>
      </c>
      <c r="F6">
        <v>22.417000000000002</v>
      </c>
      <c r="G6">
        <v>24.582999999999998</v>
      </c>
      <c r="H6">
        <v>23.625</v>
      </c>
      <c r="I6">
        <v>22.917000000000002</v>
      </c>
      <c r="J6">
        <v>22.25</v>
      </c>
      <c r="K6">
        <v>21.875</v>
      </c>
      <c r="L6">
        <v>22.25</v>
      </c>
      <c r="M6">
        <v>20.042000000000002</v>
      </c>
      <c r="N6">
        <v>21.542000000000002</v>
      </c>
      <c r="O6">
        <v>20.542000000000002</v>
      </c>
      <c r="P6">
        <v>21.375</v>
      </c>
      <c r="Q6">
        <v>21.375</v>
      </c>
    </row>
    <row r="7" spans="1:77" x14ac:dyDescent="0.3">
      <c r="C7" t="s">
        <v>2</v>
      </c>
      <c r="D7">
        <f t="shared" ref="D7:Q7" si="0">D6/7.6923</f>
        <v>2.8329628329628331</v>
      </c>
      <c r="E7">
        <f t="shared" si="0"/>
        <v>2.8600028600028597</v>
      </c>
      <c r="F7">
        <f t="shared" si="0"/>
        <v>2.9142129142129143</v>
      </c>
      <c r="G7">
        <f t="shared" si="0"/>
        <v>3.1957931957931955</v>
      </c>
      <c r="H7">
        <f t="shared" si="0"/>
        <v>3.071253071253071</v>
      </c>
      <c r="I7">
        <f t="shared" si="0"/>
        <v>2.9792129792129791</v>
      </c>
      <c r="J7">
        <f t="shared" si="0"/>
        <v>2.8925028925028924</v>
      </c>
      <c r="K7">
        <f t="shared" si="0"/>
        <v>2.8437528437528434</v>
      </c>
      <c r="L7">
        <f t="shared" si="0"/>
        <v>2.8925028925028924</v>
      </c>
      <c r="M7">
        <f t="shared" si="0"/>
        <v>2.6054626054626056</v>
      </c>
      <c r="N7">
        <f t="shared" si="0"/>
        <v>2.8004628004628005</v>
      </c>
      <c r="O7">
        <f t="shared" si="0"/>
        <v>2.6704626704626704</v>
      </c>
      <c r="P7">
        <f t="shared" si="0"/>
        <v>2.7787527787527786</v>
      </c>
      <c r="Q7">
        <f t="shared" si="0"/>
        <v>2.7787527787527786</v>
      </c>
    </row>
    <row r="8" spans="1:77" x14ac:dyDescent="0.3">
      <c r="A8" t="s">
        <v>5</v>
      </c>
      <c r="B8" s="1">
        <f>32/7.6923</f>
        <v>4.16000416000416</v>
      </c>
      <c r="C8" t="s">
        <v>1</v>
      </c>
      <c r="D8">
        <v>8.3330000000000002</v>
      </c>
      <c r="E8">
        <v>8</v>
      </c>
      <c r="F8">
        <v>5.7080000000000002</v>
      </c>
      <c r="G8">
        <v>6.3330000000000002</v>
      </c>
      <c r="H8">
        <v>4.5830000000000002</v>
      </c>
      <c r="I8">
        <v>2.375</v>
      </c>
      <c r="J8">
        <v>3.75</v>
      </c>
      <c r="K8">
        <v>3.875</v>
      </c>
      <c r="L8">
        <v>3.5</v>
      </c>
      <c r="M8">
        <v>7.25</v>
      </c>
      <c r="N8">
        <v>7.5</v>
      </c>
      <c r="O8">
        <v>7.8330000000000002</v>
      </c>
      <c r="P8">
        <v>7.25</v>
      </c>
      <c r="Q8">
        <v>7.25</v>
      </c>
      <c r="R8">
        <v>11</v>
      </c>
      <c r="S8">
        <v>9.375</v>
      </c>
      <c r="T8">
        <v>9.25</v>
      </c>
      <c r="U8">
        <v>9.2919999999999998</v>
      </c>
    </row>
    <row r="9" spans="1:77" x14ac:dyDescent="0.3">
      <c r="C9" t="s">
        <v>2</v>
      </c>
      <c r="D9">
        <f>D8/7.2693</f>
        <v>1.1463277069318916</v>
      </c>
      <c r="E9">
        <f t="shared" ref="E9:S9" si="1">E8/7.2693</f>
        <v>1.1005186193993919</v>
      </c>
      <c r="F9">
        <f t="shared" si="1"/>
        <v>0.78522003494146619</v>
      </c>
      <c r="G9">
        <f t="shared" si="1"/>
        <v>0.87119805208204371</v>
      </c>
      <c r="H9">
        <f t="shared" si="1"/>
        <v>0.63045960408842672</v>
      </c>
      <c r="I9">
        <f t="shared" si="1"/>
        <v>0.3267164651341945</v>
      </c>
      <c r="J9">
        <f t="shared" si="1"/>
        <v>0.51586810284346496</v>
      </c>
      <c r="K9">
        <f t="shared" si="1"/>
        <v>0.53306370627158051</v>
      </c>
      <c r="L9">
        <f t="shared" si="1"/>
        <v>0.48147689598723398</v>
      </c>
      <c r="M9">
        <f t="shared" si="1"/>
        <v>0.99734499883069894</v>
      </c>
      <c r="N9">
        <f t="shared" si="1"/>
        <v>1.0317362056869299</v>
      </c>
      <c r="O9">
        <f t="shared" si="1"/>
        <v>1.0775452932194296</v>
      </c>
      <c r="P9">
        <f t="shared" si="1"/>
        <v>0.99734499883069894</v>
      </c>
      <c r="Q9">
        <f t="shared" si="1"/>
        <v>0.99734499883069894</v>
      </c>
      <c r="R9">
        <f t="shared" si="1"/>
        <v>1.5132131016741639</v>
      </c>
      <c r="S9">
        <f t="shared" si="1"/>
        <v>1.2896702571086625</v>
      </c>
    </row>
    <row r="10" spans="1:77" x14ac:dyDescent="0.3">
      <c r="A10" t="s">
        <v>6</v>
      </c>
      <c r="B10" s="1">
        <f>38.7/7.6923</f>
        <v>5.0310050310050309</v>
      </c>
      <c r="C10" t="s">
        <v>1</v>
      </c>
      <c r="D10">
        <v>32.344000000000001</v>
      </c>
      <c r="E10">
        <v>35</v>
      </c>
      <c r="F10">
        <v>34.094000000000001</v>
      </c>
      <c r="G10">
        <v>36.094000000000001</v>
      </c>
      <c r="H10">
        <v>35.375</v>
      </c>
      <c r="I10">
        <v>36</v>
      </c>
      <c r="J10">
        <v>36.030999999999999</v>
      </c>
      <c r="K10">
        <v>34.530999999999999</v>
      </c>
      <c r="L10">
        <v>33.625</v>
      </c>
      <c r="M10">
        <v>32.655999999999999</v>
      </c>
      <c r="N10">
        <v>31.812000000000001</v>
      </c>
      <c r="O10">
        <v>33.594000000000001</v>
      </c>
      <c r="P10">
        <v>34.594000000000001</v>
      </c>
      <c r="Q10">
        <v>34.75</v>
      </c>
      <c r="R10">
        <v>34.405999999999999</v>
      </c>
      <c r="S10">
        <v>33.188000000000002</v>
      </c>
      <c r="T10">
        <v>35.5</v>
      </c>
      <c r="U10">
        <v>36.405999999999999</v>
      </c>
      <c r="V10">
        <v>36.561999999999998</v>
      </c>
      <c r="W10">
        <v>37.5</v>
      </c>
      <c r="X10">
        <v>37.5</v>
      </c>
      <c r="Y10">
        <v>38.188000000000002</v>
      </c>
      <c r="Z10">
        <v>38.188000000000002</v>
      </c>
      <c r="AA10">
        <v>36.875</v>
      </c>
    </row>
    <row r="11" spans="1:77" x14ac:dyDescent="0.3">
      <c r="C11" t="s">
        <v>2</v>
      </c>
      <c r="D11">
        <f>D10/7.6293</f>
        <v>4.2394452964230007</v>
      </c>
      <c r="E11">
        <f t="shared" ref="E11:AA11" si="2">E10/7.6293</f>
        <v>4.5875768419121021</v>
      </c>
      <c r="F11">
        <f t="shared" si="2"/>
        <v>4.468824138518606</v>
      </c>
      <c r="G11">
        <f t="shared" si="2"/>
        <v>4.7309713866278695</v>
      </c>
      <c r="H11">
        <f t="shared" si="2"/>
        <v>4.6367294509325889</v>
      </c>
      <c r="I11">
        <f t="shared" si="2"/>
        <v>4.7186504659667339</v>
      </c>
      <c r="J11">
        <f t="shared" si="2"/>
        <v>4.7227137483124269</v>
      </c>
      <c r="K11">
        <f t="shared" si="2"/>
        <v>4.5261033122304797</v>
      </c>
      <c r="L11">
        <f t="shared" si="2"/>
        <v>4.4073506088369836</v>
      </c>
      <c r="M11">
        <f t="shared" si="2"/>
        <v>4.2803402671280457</v>
      </c>
      <c r="N11">
        <f t="shared" si="2"/>
        <v>4.1697141284259374</v>
      </c>
      <c r="O11">
        <f t="shared" si="2"/>
        <v>4.4032873264912906</v>
      </c>
      <c r="P11">
        <f t="shared" si="2"/>
        <v>4.5343609505459224</v>
      </c>
      <c r="Q11">
        <f t="shared" si="2"/>
        <v>4.554808435898444</v>
      </c>
      <c r="R11">
        <f t="shared" si="2"/>
        <v>4.509719109223651</v>
      </c>
      <c r="S11">
        <f t="shared" si="2"/>
        <v>4.35007143512511</v>
      </c>
      <c r="T11">
        <f t="shared" si="2"/>
        <v>4.6531136539394176</v>
      </c>
      <c r="U11">
        <f t="shared" si="2"/>
        <v>4.7718663573329136</v>
      </c>
      <c r="V11">
        <f t="shared" si="2"/>
        <v>4.7923138426854361</v>
      </c>
      <c r="W11">
        <f t="shared" si="2"/>
        <v>4.915260902048681</v>
      </c>
      <c r="X11">
        <f t="shared" si="2"/>
        <v>4.915260902048681</v>
      </c>
      <c r="Y11">
        <f t="shared" si="2"/>
        <v>5.0054395553982678</v>
      </c>
      <c r="Z11">
        <f t="shared" si="2"/>
        <v>5.0054395553982678</v>
      </c>
      <c r="AA11">
        <f t="shared" si="2"/>
        <v>4.8333398870145361</v>
      </c>
    </row>
    <row r="12" spans="1:77" x14ac:dyDescent="0.3">
      <c r="A12" t="s">
        <v>7</v>
      </c>
      <c r="B12" s="1">
        <f>33.9/7.6923</f>
        <v>4.4070044070044068</v>
      </c>
      <c r="C12" t="s">
        <v>1</v>
      </c>
      <c r="D12">
        <v>33.938000000000002</v>
      </c>
      <c r="E12">
        <v>29.716999999999999</v>
      </c>
      <c r="F12">
        <v>33.438000000000002</v>
      </c>
      <c r="G12">
        <v>30.625</v>
      </c>
      <c r="H12">
        <v>26.844000000000001</v>
      </c>
      <c r="I12">
        <v>25.094000000000001</v>
      </c>
      <c r="J12">
        <v>28.030999999999999</v>
      </c>
      <c r="K12">
        <v>24.875</v>
      </c>
      <c r="L12">
        <v>25.280999999999999</v>
      </c>
      <c r="M12">
        <v>26.280999999999999</v>
      </c>
      <c r="N12">
        <v>28.530999999999999</v>
      </c>
      <c r="O12">
        <v>29.719000000000001</v>
      </c>
      <c r="P12">
        <v>28.437999999999999</v>
      </c>
      <c r="Q12">
        <v>29.187999999999999</v>
      </c>
      <c r="R12">
        <v>26.312000000000001</v>
      </c>
      <c r="S12">
        <v>28.530999999999999</v>
      </c>
      <c r="T12">
        <v>29.719000000000001</v>
      </c>
      <c r="U12">
        <v>29.405999999999999</v>
      </c>
      <c r="V12">
        <v>29.875</v>
      </c>
      <c r="W12">
        <v>30.25</v>
      </c>
      <c r="X12">
        <v>30.437999999999999</v>
      </c>
      <c r="Y12">
        <v>30.437999999999999</v>
      </c>
      <c r="Z12">
        <v>30.437999999999999</v>
      </c>
      <c r="AA12">
        <v>29.062000000000001</v>
      </c>
      <c r="AB12">
        <v>28.5</v>
      </c>
      <c r="AC12">
        <v>27.719000000000001</v>
      </c>
      <c r="AD12">
        <v>27.280999999999999</v>
      </c>
      <c r="AE12">
        <v>27.062000000000001</v>
      </c>
      <c r="AF12">
        <v>26.5</v>
      </c>
      <c r="AG12">
        <v>27.5</v>
      </c>
    </row>
    <row r="13" spans="1:77" x14ac:dyDescent="0.3">
      <c r="C13" t="s">
        <v>2</v>
      </c>
      <c r="D13">
        <f>D12/7.6923</f>
        <v>4.411944411944412</v>
      </c>
      <c r="E13">
        <f t="shared" ref="E13:AG13" si="3">E12/7.6923</f>
        <v>3.8632138632138631</v>
      </c>
      <c r="F13">
        <f t="shared" si="3"/>
        <v>4.3469443469443467</v>
      </c>
      <c r="G13">
        <f t="shared" si="3"/>
        <v>3.9812539812539809</v>
      </c>
      <c r="H13">
        <f t="shared" si="3"/>
        <v>3.4897234897234899</v>
      </c>
      <c r="I13">
        <f t="shared" si="3"/>
        <v>3.2622232622232623</v>
      </c>
      <c r="J13">
        <f t="shared" si="3"/>
        <v>3.6440336440336436</v>
      </c>
      <c r="K13">
        <f t="shared" si="3"/>
        <v>3.2337532337532338</v>
      </c>
      <c r="L13">
        <f t="shared" si="3"/>
        <v>3.2865332865332864</v>
      </c>
      <c r="M13">
        <f t="shared" si="3"/>
        <v>3.416533416533416</v>
      </c>
      <c r="N13">
        <f t="shared" si="3"/>
        <v>3.7090337090337089</v>
      </c>
      <c r="O13">
        <f t="shared" si="3"/>
        <v>3.8634738634738635</v>
      </c>
      <c r="P13">
        <f t="shared" si="3"/>
        <v>3.6969436969436966</v>
      </c>
      <c r="Q13">
        <f t="shared" si="3"/>
        <v>3.7944437944437941</v>
      </c>
      <c r="R13">
        <f t="shared" si="3"/>
        <v>3.4205634205634206</v>
      </c>
      <c r="S13">
        <f t="shared" si="3"/>
        <v>3.7090337090337089</v>
      </c>
      <c r="T13">
        <f t="shared" si="3"/>
        <v>3.8634738634738635</v>
      </c>
      <c r="U13">
        <f t="shared" si="3"/>
        <v>3.8227838227838227</v>
      </c>
      <c r="V13">
        <f t="shared" si="3"/>
        <v>3.8837538837538834</v>
      </c>
      <c r="W13">
        <f t="shared" si="3"/>
        <v>3.9325039325039324</v>
      </c>
      <c r="X13">
        <f t="shared" si="3"/>
        <v>3.9569439569439564</v>
      </c>
      <c r="Y13">
        <f t="shared" si="3"/>
        <v>3.9569439569439564</v>
      </c>
      <c r="Z13">
        <f t="shared" si="3"/>
        <v>3.9569439569439564</v>
      </c>
      <c r="AA13">
        <f t="shared" si="3"/>
        <v>3.7780637780637782</v>
      </c>
      <c r="AB13">
        <f t="shared" si="3"/>
        <v>3.7050037050037048</v>
      </c>
      <c r="AC13">
        <f t="shared" si="3"/>
        <v>3.6034736034736037</v>
      </c>
      <c r="AD13">
        <f t="shared" si="3"/>
        <v>3.5465335465335461</v>
      </c>
      <c r="AE13">
        <f>AE12/7.6923</f>
        <v>3.518063518063518</v>
      </c>
      <c r="AF13">
        <f t="shared" si="3"/>
        <v>3.445003445003445</v>
      </c>
      <c r="AG13">
        <f t="shared" si="3"/>
        <v>3.5750035750035747</v>
      </c>
    </row>
    <row r="14" spans="1:77" x14ac:dyDescent="0.3">
      <c r="A14" t="s">
        <v>8</v>
      </c>
      <c r="B14" s="1">
        <f>33.699/7.6923</f>
        <v>4.3808743808743804</v>
      </c>
      <c r="C14" t="s">
        <v>1</v>
      </c>
      <c r="D14">
        <v>33.969000000000001</v>
      </c>
      <c r="E14">
        <v>2.9449999999999998</v>
      </c>
      <c r="F14">
        <v>4.1669999999999998</v>
      </c>
      <c r="G14">
        <v>4.1669999999999998</v>
      </c>
      <c r="H14">
        <v>2.5830000000000002</v>
      </c>
      <c r="I14">
        <v>2.5830000000000002</v>
      </c>
      <c r="J14">
        <v>3.3330000000000002</v>
      </c>
      <c r="K14">
        <v>3.3330000000000002</v>
      </c>
      <c r="L14">
        <v>3.0830000000000002</v>
      </c>
      <c r="M14">
        <v>2.1669999999999998</v>
      </c>
      <c r="N14">
        <v>2.1669999999999998</v>
      </c>
      <c r="O14">
        <v>3.6669999999999998</v>
      </c>
      <c r="P14">
        <v>3.75</v>
      </c>
      <c r="Q14">
        <v>2.75</v>
      </c>
      <c r="R14">
        <v>3.5830000000000002</v>
      </c>
      <c r="S14">
        <v>3.3330000000000002</v>
      </c>
      <c r="T14">
        <v>3.1669999999999998</v>
      </c>
      <c r="U14">
        <v>4.25</v>
      </c>
      <c r="V14">
        <v>3.5830000000000002</v>
      </c>
      <c r="W14">
        <v>3.0830000000000002</v>
      </c>
      <c r="X14">
        <v>2.75</v>
      </c>
      <c r="Y14">
        <v>3.25</v>
      </c>
      <c r="Z14">
        <v>3.75</v>
      </c>
      <c r="AA14">
        <v>3.75</v>
      </c>
      <c r="AB14">
        <v>3.75</v>
      </c>
      <c r="AC14">
        <v>2.4169999999999998</v>
      </c>
      <c r="AD14">
        <v>2.0830000000000002</v>
      </c>
      <c r="AE14">
        <v>1.167</v>
      </c>
      <c r="AF14">
        <v>4.1669999999999998</v>
      </c>
      <c r="AG14">
        <v>2.9169999999999998</v>
      </c>
      <c r="AH14">
        <v>2.9169999999999998</v>
      </c>
      <c r="AI14">
        <v>4.3330000000000002</v>
      </c>
      <c r="AJ14">
        <v>4.3330000000000002</v>
      </c>
      <c r="AK14">
        <v>4.3330000000000002</v>
      </c>
      <c r="AL14">
        <v>3.2509999999999999</v>
      </c>
      <c r="AM14">
        <v>3.2509999999999999</v>
      </c>
      <c r="AN14">
        <v>3.2509999999999999</v>
      </c>
      <c r="AO14">
        <v>2.9260000000000002</v>
      </c>
      <c r="AP14">
        <v>3.4169999999999998</v>
      </c>
      <c r="AQ14">
        <v>3.4169999999999998</v>
      </c>
      <c r="AR14">
        <v>3.4169999999999998</v>
      </c>
      <c r="AS14">
        <v>3.1669999999999998</v>
      </c>
      <c r="AT14">
        <v>3.1669999999999998</v>
      </c>
      <c r="AU14">
        <v>1.583</v>
      </c>
    </row>
    <row r="15" spans="1:77" x14ac:dyDescent="0.3">
      <c r="C15" t="s">
        <v>2</v>
      </c>
      <c r="D15">
        <f>D14/7.6293</f>
        <v>4.4524399355117774</v>
      </c>
      <c r="E15">
        <f t="shared" ref="E15:AU15" si="4">E14/7.6293</f>
        <v>0.3860118228408897</v>
      </c>
      <c r="F15">
        <f t="shared" si="4"/>
        <v>0.54618379143564944</v>
      </c>
      <c r="G15">
        <f t="shared" si="4"/>
        <v>0.54618379143564944</v>
      </c>
      <c r="H15">
        <f t="shared" si="4"/>
        <v>0.33856317093311317</v>
      </c>
      <c r="I15">
        <f t="shared" si="4"/>
        <v>0.33856317093311317</v>
      </c>
      <c r="J15">
        <f t="shared" si="4"/>
        <v>0.43686838897408681</v>
      </c>
      <c r="K15">
        <f t="shared" si="4"/>
        <v>0.43686838897408681</v>
      </c>
      <c r="L15">
        <f t="shared" si="4"/>
        <v>0.40409998296042893</v>
      </c>
      <c r="M15">
        <f t="shared" si="4"/>
        <v>0.28403654332638639</v>
      </c>
      <c r="N15">
        <f t="shared" si="4"/>
        <v>0.28403654332638639</v>
      </c>
      <c r="O15">
        <f t="shared" si="4"/>
        <v>0.48064697940833367</v>
      </c>
      <c r="P15">
        <f t="shared" si="4"/>
        <v>0.49152609020486809</v>
      </c>
      <c r="Q15">
        <f t="shared" si="4"/>
        <v>0.36045246615023657</v>
      </c>
      <c r="R15">
        <f t="shared" si="4"/>
        <v>0.46963679498774463</v>
      </c>
      <c r="S15">
        <f t="shared" si="4"/>
        <v>0.43686838897408681</v>
      </c>
      <c r="T15">
        <f t="shared" si="4"/>
        <v>0.41511016738101791</v>
      </c>
      <c r="U15">
        <f t="shared" si="4"/>
        <v>0.5570629022321838</v>
      </c>
      <c r="V15">
        <f t="shared" si="4"/>
        <v>0.46963679498774463</v>
      </c>
      <c r="W15">
        <f t="shared" si="4"/>
        <v>0.40409998296042893</v>
      </c>
      <c r="X15">
        <f t="shared" si="4"/>
        <v>0.36045246615023657</v>
      </c>
      <c r="Y15">
        <f t="shared" si="4"/>
        <v>0.42598927817755233</v>
      </c>
      <c r="Z15">
        <f t="shared" si="4"/>
        <v>0.49152609020486809</v>
      </c>
      <c r="AA15">
        <f t="shared" si="4"/>
        <v>0.49152609020486809</v>
      </c>
      <c r="AB15">
        <f t="shared" si="4"/>
        <v>0.49152609020486809</v>
      </c>
      <c r="AC15">
        <f t="shared" si="4"/>
        <v>0.31680494934004427</v>
      </c>
      <c r="AD15">
        <f t="shared" si="4"/>
        <v>0.27302635890579741</v>
      </c>
      <c r="AE15">
        <f t="shared" si="4"/>
        <v>0.15296291927175495</v>
      </c>
      <c r="AF15">
        <f t="shared" si="4"/>
        <v>0.54618379143564944</v>
      </c>
      <c r="AG15">
        <f t="shared" si="4"/>
        <v>0.38234176136736003</v>
      </c>
      <c r="AH15">
        <f t="shared" si="4"/>
        <v>0.38234176136736003</v>
      </c>
      <c r="AI15">
        <f t="shared" si="4"/>
        <v>0.56794201302871827</v>
      </c>
      <c r="AJ15">
        <f t="shared" si="4"/>
        <v>0.56794201302871827</v>
      </c>
      <c r="AK15">
        <f t="shared" si="4"/>
        <v>0.56794201302871827</v>
      </c>
      <c r="AL15">
        <f t="shared" si="4"/>
        <v>0.42612035180160696</v>
      </c>
      <c r="AM15">
        <f t="shared" si="4"/>
        <v>0.42612035180160696</v>
      </c>
      <c r="AN15">
        <f t="shared" si="4"/>
        <v>0.42612035180160696</v>
      </c>
      <c r="AO15">
        <f t="shared" si="4"/>
        <v>0.38352142398385175</v>
      </c>
      <c r="AP15">
        <f t="shared" si="4"/>
        <v>0.44787857339467579</v>
      </c>
      <c r="AQ15">
        <f t="shared" si="4"/>
        <v>0.44787857339467579</v>
      </c>
      <c r="AR15">
        <f t="shared" si="4"/>
        <v>0.44787857339467579</v>
      </c>
      <c r="AS15">
        <f t="shared" si="4"/>
        <v>0.41511016738101791</v>
      </c>
      <c r="AT15">
        <f t="shared" si="4"/>
        <v>0.41511016738101791</v>
      </c>
      <c r="AU15">
        <f t="shared" si="4"/>
        <v>0.20748954687848165</v>
      </c>
    </row>
    <row r="16" spans="1:77" x14ac:dyDescent="0.3">
      <c r="A16" t="s">
        <v>9</v>
      </c>
      <c r="B16" s="1">
        <f>34/7.6923</f>
        <v>4.4200044200044202</v>
      </c>
      <c r="C16" t="s">
        <v>1</v>
      </c>
      <c r="D16">
        <v>3.8330000000000002</v>
      </c>
      <c r="E16">
        <v>6.1669999999999998</v>
      </c>
      <c r="F16">
        <v>7.0830000000000002</v>
      </c>
      <c r="G16">
        <v>7.0830000000000002</v>
      </c>
      <c r="H16">
        <v>5.3330000000000002</v>
      </c>
      <c r="I16">
        <v>2.5</v>
      </c>
      <c r="J16">
        <v>4.25</v>
      </c>
      <c r="K16">
        <v>2.9169999999999998</v>
      </c>
      <c r="L16">
        <v>1.833</v>
      </c>
      <c r="M16">
        <v>1.5</v>
      </c>
      <c r="N16">
        <v>2.25</v>
      </c>
      <c r="O16">
        <v>1.25</v>
      </c>
      <c r="P16">
        <v>2.1669999999999998</v>
      </c>
    </row>
    <row r="17" spans="1:85" x14ac:dyDescent="0.3">
      <c r="C17" t="s">
        <v>2</v>
      </c>
      <c r="D17">
        <f>D16/7.6923</f>
        <v>0.49829049829049832</v>
      </c>
      <c r="E17">
        <f t="shared" ref="E17:P17" si="5">E16/7.6923</f>
        <v>0.80171080171080167</v>
      </c>
      <c r="F17">
        <f t="shared" si="5"/>
        <v>0.92079092079092073</v>
      </c>
      <c r="G17">
        <f t="shared" si="5"/>
        <v>0.92079092079092073</v>
      </c>
      <c r="H17">
        <f t="shared" si="5"/>
        <v>0.69329069329069326</v>
      </c>
      <c r="I17">
        <f t="shared" si="5"/>
        <v>0.325000325000325</v>
      </c>
      <c r="J17">
        <f t="shared" si="5"/>
        <v>0.55250055250055252</v>
      </c>
      <c r="K17">
        <f t="shared" si="5"/>
        <v>0.37921037921037914</v>
      </c>
      <c r="L17">
        <f t="shared" si="5"/>
        <v>0.23829023829023827</v>
      </c>
      <c r="M17">
        <f t="shared" si="5"/>
        <v>0.195000195000195</v>
      </c>
      <c r="N17">
        <f t="shared" si="5"/>
        <v>0.29250029250029247</v>
      </c>
      <c r="O17">
        <f t="shared" si="5"/>
        <v>0.1625001625001625</v>
      </c>
      <c r="P17">
        <f t="shared" si="5"/>
        <v>0.28171028171028167</v>
      </c>
    </row>
    <row r="18" spans="1:85" x14ac:dyDescent="0.3">
      <c r="A18" t="s">
        <v>10</v>
      </c>
      <c r="B18" s="1">
        <f>28.731/7.6923</f>
        <v>3.7350337350337353</v>
      </c>
      <c r="C18" t="s">
        <v>1</v>
      </c>
      <c r="D18">
        <v>22.875</v>
      </c>
      <c r="E18">
        <v>22</v>
      </c>
      <c r="F18">
        <v>23.312000000000001</v>
      </c>
      <c r="G18">
        <v>21.5</v>
      </c>
      <c r="H18">
        <v>20.375</v>
      </c>
      <c r="I18">
        <v>21.5</v>
      </c>
      <c r="J18">
        <v>21.5</v>
      </c>
      <c r="K18">
        <v>20.875</v>
      </c>
      <c r="L18">
        <v>21.75</v>
      </c>
      <c r="M18">
        <v>21.25</v>
      </c>
      <c r="N18">
        <v>21.562000000000001</v>
      </c>
      <c r="O18">
        <v>21.562000000000001</v>
      </c>
      <c r="P18">
        <v>22.687999999999999</v>
      </c>
      <c r="Q18">
        <v>21.937999999999999</v>
      </c>
      <c r="R18">
        <v>21.312000000000001</v>
      </c>
      <c r="S18">
        <v>22.5</v>
      </c>
      <c r="T18">
        <v>22.937999999999999</v>
      </c>
      <c r="U18">
        <v>22.625</v>
      </c>
      <c r="V18">
        <v>22.937999999999999</v>
      </c>
      <c r="W18">
        <v>22.562000000000001</v>
      </c>
      <c r="X18">
        <v>18.562000000000001</v>
      </c>
      <c r="Y18">
        <v>19.437999999999999</v>
      </c>
      <c r="Z18">
        <v>18.437999999999999</v>
      </c>
      <c r="AA18">
        <v>19.375</v>
      </c>
      <c r="AB18">
        <v>17.812000000000001</v>
      </c>
      <c r="AC18">
        <v>19.25</v>
      </c>
      <c r="AD18">
        <v>18.75</v>
      </c>
      <c r="AE18">
        <v>19.312000000000001</v>
      </c>
      <c r="AF18">
        <v>18.437999999999999</v>
      </c>
      <c r="AG18">
        <v>18.812000000000001</v>
      </c>
      <c r="AH18">
        <v>18.812000000000001</v>
      </c>
      <c r="AI18">
        <v>16.25</v>
      </c>
      <c r="AJ18">
        <v>15.438000000000001</v>
      </c>
    </row>
    <row r="19" spans="1:85" x14ac:dyDescent="0.3">
      <c r="C19" t="s">
        <v>2</v>
      </c>
      <c r="D19">
        <f>D18/7.6923</f>
        <v>2.9737529737529735</v>
      </c>
      <c r="E19">
        <f t="shared" ref="E19:AJ19" si="6">E18/7.6923</f>
        <v>2.8600028600028597</v>
      </c>
      <c r="F19">
        <f t="shared" si="6"/>
        <v>3.0305630305630307</v>
      </c>
      <c r="G19">
        <f t="shared" si="6"/>
        <v>2.7950027950027949</v>
      </c>
      <c r="H19">
        <f t="shared" si="6"/>
        <v>2.6487526487526485</v>
      </c>
      <c r="I19">
        <f t="shared" si="6"/>
        <v>2.7950027950027949</v>
      </c>
      <c r="J19">
        <f t="shared" si="6"/>
        <v>2.7950027950027949</v>
      </c>
      <c r="K19">
        <f t="shared" si="6"/>
        <v>2.7137527137527138</v>
      </c>
      <c r="L19">
        <f t="shared" si="6"/>
        <v>2.8275028275028276</v>
      </c>
      <c r="M19">
        <f t="shared" si="6"/>
        <v>2.7625027625027623</v>
      </c>
      <c r="N19">
        <f t="shared" si="6"/>
        <v>2.8030628030628031</v>
      </c>
      <c r="O19">
        <f t="shared" si="6"/>
        <v>2.8030628030628031</v>
      </c>
      <c r="P19">
        <f t="shared" si="6"/>
        <v>2.949442949442949</v>
      </c>
      <c r="Q19">
        <f t="shared" si="6"/>
        <v>2.8519428519428516</v>
      </c>
      <c r="R19">
        <f t="shared" si="6"/>
        <v>2.7705627705627704</v>
      </c>
      <c r="S19">
        <f t="shared" si="6"/>
        <v>2.925002925002925</v>
      </c>
      <c r="T19">
        <f t="shared" si="6"/>
        <v>2.9819429819429817</v>
      </c>
      <c r="U19">
        <f t="shared" si="6"/>
        <v>2.9412529412529409</v>
      </c>
      <c r="V19">
        <f t="shared" si="6"/>
        <v>2.9819429819429817</v>
      </c>
      <c r="W19">
        <f t="shared" si="6"/>
        <v>2.9330629330629332</v>
      </c>
      <c r="X19">
        <f t="shared" si="6"/>
        <v>2.4130624130624132</v>
      </c>
      <c r="Y19">
        <f t="shared" si="6"/>
        <v>2.5269425269425265</v>
      </c>
      <c r="Z19">
        <f t="shared" si="6"/>
        <v>2.3969423969423969</v>
      </c>
      <c r="AA19">
        <f t="shared" si="6"/>
        <v>2.5187525187525188</v>
      </c>
      <c r="AB19">
        <f t="shared" si="6"/>
        <v>2.3155623155623157</v>
      </c>
      <c r="AC19">
        <f t="shared" si="6"/>
        <v>2.5025025025025025</v>
      </c>
      <c r="AD19">
        <f t="shared" si="6"/>
        <v>2.4375024375024372</v>
      </c>
      <c r="AE19">
        <f t="shared" si="6"/>
        <v>2.5105625105625107</v>
      </c>
      <c r="AF19">
        <f t="shared" si="6"/>
        <v>2.3969423969423969</v>
      </c>
      <c r="AG19">
        <f t="shared" si="6"/>
        <v>2.4455624455624454</v>
      </c>
      <c r="AH19">
        <f t="shared" si="6"/>
        <v>2.4455624455624454</v>
      </c>
      <c r="AI19">
        <f t="shared" si="6"/>
        <v>2.1125021125021126</v>
      </c>
      <c r="AJ19">
        <f t="shared" si="6"/>
        <v>2.006942006942007</v>
      </c>
    </row>
    <row r="20" spans="1:85" x14ac:dyDescent="0.3">
      <c r="A20" t="s">
        <v>11</v>
      </c>
      <c r="B20" s="1">
        <f>29.9/7.6923</f>
        <v>3.8870038870038868</v>
      </c>
      <c r="C20" t="s">
        <v>1</v>
      </c>
      <c r="D20">
        <v>20.417000000000002</v>
      </c>
      <c r="E20">
        <v>22</v>
      </c>
      <c r="F20">
        <v>21.375</v>
      </c>
      <c r="G20">
        <v>20.292000000000002</v>
      </c>
      <c r="H20">
        <v>21.417000000000002</v>
      </c>
      <c r="I20">
        <v>22.375</v>
      </c>
      <c r="J20">
        <v>20.542000000000002</v>
      </c>
      <c r="K20">
        <v>21.125</v>
      </c>
      <c r="L20">
        <v>20.582999999999998</v>
      </c>
      <c r="M20">
        <v>20.375</v>
      </c>
      <c r="N20">
        <v>20.792000000000002</v>
      </c>
      <c r="O20">
        <v>22.082999999999998</v>
      </c>
      <c r="P20">
        <v>19.542000000000002</v>
      </c>
      <c r="Q20">
        <v>21.207999999999998</v>
      </c>
      <c r="R20">
        <v>21.332999999999998</v>
      </c>
      <c r="S20">
        <v>20.875</v>
      </c>
      <c r="T20">
        <v>20.875</v>
      </c>
      <c r="U20">
        <v>20.875</v>
      </c>
      <c r="V20">
        <v>20.667000000000002</v>
      </c>
      <c r="W20">
        <v>20.375</v>
      </c>
      <c r="X20">
        <v>21.167000000000002</v>
      </c>
      <c r="Y20">
        <v>21.667000000000002</v>
      </c>
      <c r="Z20">
        <v>22.542000000000002</v>
      </c>
      <c r="AA20">
        <v>21.917000000000002</v>
      </c>
      <c r="AB20">
        <v>19.25</v>
      </c>
      <c r="AC20">
        <v>20.125</v>
      </c>
      <c r="AD20">
        <v>21.042000000000002</v>
      </c>
      <c r="AE20">
        <v>22.957999999999998</v>
      </c>
      <c r="AF20">
        <v>22.957999999999998</v>
      </c>
      <c r="AG20">
        <v>21.917000000000002</v>
      </c>
      <c r="AH20">
        <v>20.75</v>
      </c>
      <c r="AI20">
        <v>22.417000000000002</v>
      </c>
      <c r="AJ20">
        <v>22.417000000000002</v>
      </c>
      <c r="AK20">
        <v>22.417000000000002</v>
      </c>
      <c r="AL20">
        <v>21.332999999999998</v>
      </c>
      <c r="AM20">
        <v>22.167000000000002</v>
      </c>
      <c r="AN20">
        <v>20.582999999999998</v>
      </c>
      <c r="AO20">
        <v>23</v>
      </c>
      <c r="AP20">
        <v>25.375</v>
      </c>
      <c r="AQ20">
        <v>26.25</v>
      </c>
      <c r="AR20">
        <v>25.832999999999998</v>
      </c>
      <c r="AS20">
        <v>26.292000000000002</v>
      </c>
      <c r="AT20">
        <v>23.375</v>
      </c>
      <c r="AU20">
        <v>25.25</v>
      </c>
      <c r="AV20">
        <v>23.667000000000002</v>
      </c>
      <c r="AW20">
        <v>23.542000000000002</v>
      </c>
      <c r="AX20">
        <v>26.582999999999998</v>
      </c>
      <c r="AY20">
        <v>28.375</v>
      </c>
      <c r="AZ20">
        <v>28.207999999999998</v>
      </c>
      <c r="BA20">
        <v>28.75</v>
      </c>
      <c r="BB20">
        <v>29.542000000000002</v>
      </c>
      <c r="BC20">
        <v>28.457999999999998</v>
      </c>
      <c r="BD20">
        <v>26.332999999999998</v>
      </c>
      <c r="BE20">
        <v>25</v>
      </c>
      <c r="BF20">
        <v>23.707999999999998</v>
      </c>
      <c r="BG20">
        <v>23.707999999999998</v>
      </c>
      <c r="BH20">
        <v>26.25</v>
      </c>
      <c r="BI20">
        <v>24.417000000000002</v>
      </c>
      <c r="BJ20">
        <v>24.417000000000002</v>
      </c>
      <c r="BK20">
        <v>24.417000000000002</v>
      </c>
      <c r="BL20">
        <v>25.417000000000002</v>
      </c>
      <c r="BM20">
        <v>25</v>
      </c>
      <c r="BN20">
        <v>25.375</v>
      </c>
      <c r="BO20">
        <v>25.582999999999998</v>
      </c>
      <c r="BP20">
        <v>25.167000000000002</v>
      </c>
      <c r="BQ20">
        <v>21.582999999999998</v>
      </c>
      <c r="BR20">
        <v>22.5</v>
      </c>
      <c r="BS20">
        <v>22.292000000000002</v>
      </c>
      <c r="BT20">
        <v>23.332999999999998</v>
      </c>
      <c r="BU20">
        <v>23.292000000000002</v>
      </c>
      <c r="BV20">
        <v>23.292000000000002</v>
      </c>
      <c r="BW20">
        <v>23.292000000000002</v>
      </c>
      <c r="BX20">
        <v>25.207999999999998</v>
      </c>
      <c r="BY20">
        <v>26.875</v>
      </c>
      <c r="BZ20">
        <v>25.542000000000002</v>
      </c>
      <c r="CA20">
        <v>25.457999999999998</v>
      </c>
      <c r="CB20">
        <v>28.042000000000002</v>
      </c>
      <c r="CC20">
        <v>24.792000000000002</v>
      </c>
      <c r="CD20">
        <v>26.875</v>
      </c>
      <c r="CE20">
        <v>24.917000000000002</v>
      </c>
      <c r="CF20">
        <v>27.042000000000002</v>
      </c>
      <c r="CG20">
        <v>29.542000000000002</v>
      </c>
    </row>
    <row r="21" spans="1:85" x14ac:dyDescent="0.3">
      <c r="C21" t="s">
        <v>2</v>
      </c>
      <c r="D21">
        <f>D20/7.6923</f>
        <v>2.6542126542126545</v>
      </c>
      <c r="E21">
        <f t="shared" ref="E21:BP21" si="7">E20/7.6923</f>
        <v>2.8600028600028597</v>
      </c>
      <c r="F21">
        <f t="shared" si="7"/>
        <v>2.7787527787527786</v>
      </c>
      <c r="G21">
        <f t="shared" si="7"/>
        <v>2.6379626379626382</v>
      </c>
      <c r="H21">
        <f t="shared" si="7"/>
        <v>2.7842127842127842</v>
      </c>
      <c r="I21">
        <f t="shared" si="7"/>
        <v>2.9087529087529087</v>
      </c>
      <c r="J21">
        <f t="shared" si="7"/>
        <v>2.6704626704626704</v>
      </c>
      <c r="K21">
        <f t="shared" si="7"/>
        <v>2.746252746252746</v>
      </c>
      <c r="L21">
        <f t="shared" si="7"/>
        <v>2.6757926757926755</v>
      </c>
      <c r="M21">
        <f t="shared" si="7"/>
        <v>2.6487526487526485</v>
      </c>
      <c r="N21">
        <f t="shared" si="7"/>
        <v>2.702962702962703</v>
      </c>
      <c r="O21">
        <f t="shared" si="7"/>
        <v>2.8707928707928705</v>
      </c>
      <c r="P21">
        <f t="shared" si="7"/>
        <v>2.5404625404625407</v>
      </c>
      <c r="Q21">
        <f t="shared" si="7"/>
        <v>2.7570427570427567</v>
      </c>
      <c r="R21">
        <f t="shared" si="7"/>
        <v>2.773292773292773</v>
      </c>
      <c r="S21">
        <f t="shared" si="7"/>
        <v>2.7137527137527138</v>
      </c>
      <c r="T21">
        <f t="shared" si="7"/>
        <v>2.7137527137527138</v>
      </c>
      <c r="U21">
        <f t="shared" si="7"/>
        <v>2.7137527137527138</v>
      </c>
      <c r="V21">
        <f t="shared" si="7"/>
        <v>2.6867126867126867</v>
      </c>
      <c r="W21">
        <f t="shared" si="7"/>
        <v>2.6487526487526485</v>
      </c>
      <c r="X21">
        <f t="shared" si="7"/>
        <v>2.751712751712752</v>
      </c>
      <c r="Y21">
        <f t="shared" si="7"/>
        <v>2.8167128167128168</v>
      </c>
      <c r="Z21">
        <f t="shared" si="7"/>
        <v>2.9304629304629306</v>
      </c>
      <c r="AA21">
        <f t="shared" si="7"/>
        <v>2.8492128492128495</v>
      </c>
      <c r="AB21">
        <f t="shared" si="7"/>
        <v>2.5025025025025025</v>
      </c>
      <c r="AC21">
        <f t="shared" si="7"/>
        <v>2.6162526162526163</v>
      </c>
      <c r="AD21">
        <f t="shared" si="7"/>
        <v>2.7354627354627357</v>
      </c>
      <c r="AE21">
        <f t="shared" si="7"/>
        <v>2.9845429845429843</v>
      </c>
      <c r="AF21">
        <f t="shared" si="7"/>
        <v>2.9845429845429843</v>
      </c>
      <c r="AG21">
        <f t="shared" si="7"/>
        <v>2.8492128492128495</v>
      </c>
      <c r="AH21">
        <f t="shared" si="7"/>
        <v>2.6975026975026974</v>
      </c>
      <c r="AI21">
        <f t="shared" si="7"/>
        <v>2.9142129142129143</v>
      </c>
      <c r="AJ21">
        <f t="shared" si="7"/>
        <v>2.9142129142129143</v>
      </c>
      <c r="AK21">
        <f t="shared" si="7"/>
        <v>2.9142129142129143</v>
      </c>
      <c r="AL21">
        <f t="shared" si="7"/>
        <v>2.773292773292773</v>
      </c>
      <c r="AM21">
        <f t="shared" si="7"/>
        <v>2.8817128817128816</v>
      </c>
      <c r="AN21">
        <f t="shared" si="7"/>
        <v>2.6757926757926755</v>
      </c>
      <c r="AO21">
        <f t="shared" si="7"/>
        <v>2.9900029900029899</v>
      </c>
      <c r="AP21">
        <f t="shared" si="7"/>
        <v>3.2987532987532986</v>
      </c>
      <c r="AQ21">
        <f t="shared" si="7"/>
        <v>3.4125034125034124</v>
      </c>
      <c r="AR21">
        <f t="shared" si="7"/>
        <v>3.3582933582933578</v>
      </c>
      <c r="AS21">
        <f t="shared" si="7"/>
        <v>3.417963417963418</v>
      </c>
      <c r="AT21">
        <f t="shared" si="7"/>
        <v>3.0387530387530388</v>
      </c>
      <c r="AU21">
        <f t="shared" si="7"/>
        <v>3.2825032825032823</v>
      </c>
      <c r="AV21">
        <f t="shared" si="7"/>
        <v>3.0767130767130766</v>
      </c>
      <c r="AW21">
        <f t="shared" si="7"/>
        <v>3.0604630604630607</v>
      </c>
      <c r="AX21">
        <f t="shared" si="7"/>
        <v>3.4557934557934553</v>
      </c>
      <c r="AY21">
        <f t="shared" si="7"/>
        <v>3.6887536887536885</v>
      </c>
      <c r="AZ21">
        <f t="shared" si="7"/>
        <v>3.6670436670436666</v>
      </c>
      <c r="BA21">
        <f t="shared" si="7"/>
        <v>3.7375037375037374</v>
      </c>
      <c r="BB21">
        <f t="shared" si="7"/>
        <v>3.8404638404638405</v>
      </c>
      <c r="BC21">
        <f t="shared" si="7"/>
        <v>3.6995436995436992</v>
      </c>
      <c r="BD21">
        <f t="shared" si="7"/>
        <v>3.4232934232934231</v>
      </c>
      <c r="BE21">
        <f t="shared" si="7"/>
        <v>3.2500032500032496</v>
      </c>
      <c r="BF21">
        <f t="shared" si="7"/>
        <v>3.0820430820430817</v>
      </c>
      <c r="BG21">
        <f t="shared" si="7"/>
        <v>3.0820430820430817</v>
      </c>
      <c r="BH21">
        <f t="shared" si="7"/>
        <v>3.4125034125034124</v>
      </c>
      <c r="BI21">
        <f t="shared" si="7"/>
        <v>3.1742131742131741</v>
      </c>
      <c r="BJ21">
        <f t="shared" si="7"/>
        <v>3.1742131742131741</v>
      </c>
      <c r="BK21">
        <f t="shared" si="7"/>
        <v>3.1742131742131741</v>
      </c>
      <c r="BL21">
        <f t="shared" si="7"/>
        <v>3.3042133042133042</v>
      </c>
      <c r="BM21">
        <f t="shared" si="7"/>
        <v>3.2500032500032496</v>
      </c>
      <c r="BN21">
        <f t="shared" si="7"/>
        <v>3.2987532987532986</v>
      </c>
      <c r="BO21">
        <f t="shared" si="7"/>
        <v>3.3257933257933256</v>
      </c>
      <c r="BP21">
        <f t="shared" si="7"/>
        <v>3.271713271713272</v>
      </c>
      <c r="BQ21">
        <f t="shared" ref="BQ21:CG21" si="8">BQ20/7.6923</f>
        <v>2.8057928057928057</v>
      </c>
      <c r="BR21">
        <f t="shared" si="8"/>
        <v>2.925002925002925</v>
      </c>
      <c r="BS21">
        <f t="shared" si="8"/>
        <v>2.897962897962898</v>
      </c>
      <c r="BT21">
        <f t="shared" si="8"/>
        <v>3.0332930332930328</v>
      </c>
      <c r="BU21">
        <f t="shared" si="8"/>
        <v>3.0279630279630281</v>
      </c>
      <c r="BV21">
        <f t="shared" si="8"/>
        <v>3.0279630279630281</v>
      </c>
      <c r="BW21">
        <f t="shared" si="8"/>
        <v>3.0279630279630281</v>
      </c>
      <c r="BX21">
        <f t="shared" si="8"/>
        <v>3.2770432770432767</v>
      </c>
      <c r="BY21">
        <f t="shared" si="8"/>
        <v>3.4937534937534935</v>
      </c>
      <c r="BZ21">
        <f t="shared" si="8"/>
        <v>3.3204633204633205</v>
      </c>
      <c r="CA21">
        <f t="shared" si="8"/>
        <v>3.3095433095433093</v>
      </c>
      <c r="CB21">
        <f t="shared" si="8"/>
        <v>3.6454636454636455</v>
      </c>
      <c r="CC21">
        <f t="shared" si="8"/>
        <v>3.222963222963223</v>
      </c>
      <c r="CD21">
        <f t="shared" si="8"/>
        <v>3.4937534937534935</v>
      </c>
      <c r="CE21">
        <f t="shared" si="8"/>
        <v>3.2392132392132393</v>
      </c>
      <c r="CF21">
        <f t="shared" si="8"/>
        <v>3.5154635154635154</v>
      </c>
      <c r="CG21">
        <f t="shared" si="8"/>
        <v>3.8404638404638405</v>
      </c>
    </row>
    <row r="22" spans="1:85" x14ac:dyDescent="0.3">
      <c r="A22" t="s">
        <v>12</v>
      </c>
      <c r="B22" s="1">
        <f>30/7.6923</f>
        <v>3.9000039000038997</v>
      </c>
      <c r="C22" t="s">
        <v>1</v>
      </c>
      <c r="D22">
        <v>29.917000000000002</v>
      </c>
      <c r="E22">
        <v>29.917000000000002</v>
      </c>
      <c r="F22">
        <v>28</v>
      </c>
      <c r="G22">
        <v>28</v>
      </c>
      <c r="H22">
        <v>28</v>
      </c>
      <c r="I22">
        <v>29.582999999999998</v>
      </c>
      <c r="J22">
        <v>29.082999999999998</v>
      </c>
      <c r="K22">
        <v>27.667000000000002</v>
      </c>
      <c r="L22">
        <v>29.25</v>
      </c>
      <c r="M22">
        <v>30.25</v>
      </c>
      <c r="N22">
        <v>29.667000000000002</v>
      </c>
      <c r="O22">
        <v>29.25</v>
      </c>
      <c r="P22">
        <v>29.417000000000002</v>
      </c>
      <c r="Q22">
        <v>29.417000000000002</v>
      </c>
      <c r="R22">
        <v>27.332999999999998</v>
      </c>
      <c r="S22">
        <v>28</v>
      </c>
      <c r="T22">
        <v>30.917000000000002</v>
      </c>
      <c r="U22">
        <v>27.832999999999998</v>
      </c>
      <c r="V22">
        <v>26.832999999999998</v>
      </c>
      <c r="W22">
        <v>26.832999999999998</v>
      </c>
      <c r="X22">
        <v>29.082999999999998</v>
      </c>
      <c r="Y22">
        <v>30.082999999999998</v>
      </c>
      <c r="Z22">
        <v>27.5</v>
      </c>
      <c r="AA22">
        <v>28.082999999999998</v>
      </c>
      <c r="AB22">
        <v>28.082999999999998</v>
      </c>
      <c r="AC22">
        <v>28.082999999999998</v>
      </c>
      <c r="AD22">
        <v>28.082999999999998</v>
      </c>
      <c r="AE22">
        <v>28.082999999999998</v>
      </c>
      <c r="AF22">
        <v>29.582999999999998</v>
      </c>
      <c r="AG22">
        <v>29.582999999999998</v>
      </c>
      <c r="AH22">
        <v>29.582999999999998</v>
      </c>
      <c r="AI22">
        <v>29.582999999999998</v>
      </c>
      <c r="AJ22">
        <v>29.582999999999998</v>
      </c>
      <c r="AK22">
        <v>29.582999999999998</v>
      </c>
      <c r="AL22">
        <v>25.5</v>
      </c>
      <c r="AM22">
        <v>25.5</v>
      </c>
      <c r="AN22">
        <v>24.75</v>
      </c>
      <c r="AO22">
        <v>24.75</v>
      </c>
      <c r="AP22">
        <v>24.5</v>
      </c>
      <c r="AQ22">
        <v>24.5</v>
      </c>
      <c r="AR22">
        <v>24.5</v>
      </c>
      <c r="AS22">
        <v>24.5</v>
      </c>
      <c r="AT22">
        <v>26.5</v>
      </c>
    </row>
    <row r="23" spans="1:85" x14ac:dyDescent="0.3">
      <c r="C23" t="s">
        <v>2</v>
      </c>
      <c r="D23">
        <f>D22/7.6923</f>
        <v>3.8892138892138894</v>
      </c>
      <c r="E23">
        <f t="shared" ref="E23:AT23" si="9">E22/7.6923</f>
        <v>3.8892138892138894</v>
      </c>
      <c r="F23">
        <f t="shared" si="9"/>
        <v>3.64000364000364</v>
      </c>
      <c r="G23">
        <f t="shared" si="9"/>
        <v>3.64000364000364</v>
      </c>
      <c r="H23">
        <f t="shared" si="9"/>
        <v>3.64000364000364</v>
      </c>
      <c r="I23">
        <f t="shared" si="9"/>
        <v>3.8457938457938452</v>
      </c>
      <c r="J23">
        <f t="shared" si="9"/>
        <v>3.7807937807937804</v>
      </c>
      <c r="K23">
        <f t="shared" si="9"/>
        <v>3.5967135967135966</v>
      </c>
      <c r="L23">
        <f t="shared" si="9"/>
        <v>3.8025038025038023</v>
      </c>
      <c r="M23">
        <f t="shared" si="9"/>
        <v>3.9325039325039324</v>
      </c>
      <c r="N23">
        <f t="shared" si="9"/>
        <v>3.8567138567138568</v>
      </c>
      <c r="O23">
        <f t="shared" si="9"/>
        <v>3.8025038025038023</v>
      </c>
      <c r="P23">
        <f t="shared" si="9"/>
        <v>3.8242138242138242</v>
      </c>
      <c r="Q23">
        <f t="shared" si="9"/>
        <v>3.8242138242138242</v>
      </c>
      <c r="R23">
        <f t="shared" si="9"/>
        <v>3.5532935532935528</v>
      </c>
      <c r="S23">
        <f t="shared" si="9"/>
        <v>3.64000364000364</v>
      </c>
      <c r="T23">
        <f t="shared" si="9"/>
        <v>4.0192140192140196</v>
      </c>
      <c r="U23">
        <f t="shared" si="9"/>
        <v>3.6182936182936181</v>
      </c>
      <c r="V23">
        <f t="shared" si="9"/>
        <v>3.488293488293488</v>
      </c>
      <c r="W23">
        <f t="shared" si="9"/>
        <v>3.488293488293488</v>
      </c>
      <c r="X23">
        <f t="shared" si="9"/>
        <v>3.7807937807937804</v>
      </c>
      <c r="Y23">
        <f t="shared" si="9"/>
        <v>3.9107939107939105</v>
      </c>
      <c r="Z23">
        <f t="shared" si="9"/>
        <v>3.5750035750035747</v>
      </c>
      <c r="AA23">
        <f t="shared" si="9"/>
        <v>3.6507936507936503</v>
      </c>
      <c r="AB23">
        <f t="shared" si="9"/>
        <v>3.6507936507936503</v>
      </c>
      <c r="AC23">
        <f t="shared" si="9"/>
        <v>3.6507936507936503</v>
      </c>
      <c r="AD23">
        <f t="shared" si="9"/>
        <v>3.6507936507936503</v>
      </c>
      <c r="AE23">
        <f t="shared" si="9"/>
        <v>3.6507936507936503</v>
      </c>
      <c r="AF23">
        <f t="shared" si="9"/>
        <v>3.8457938457938452</v>
      </c>
      <c r="AG23">
        <f t="shared" si="9"/>
        <v>3.8457938457938452</v>
      </c>
      <c r="AH23">
        <f t="shared" si="9"/>
        <v>3.8457938457938452</v>
      </c>
      <c r="AI23">
        <f t="shared" si="9"/>
        <v>3.8457938457938452</v>
      </c>
      <c r="AJ23">
        <f t="shared" si="9"/>
        <v>3.8457938457938452</v>
      </c>
      <c r="AK23">
        <f t="shared" si="9"/>
        <v>3.8457938457938452</v>
      </c>
      <c r="AL23">
        <f t="shared" si="9"/>
        <v>3.3150033150033149</v>
      </c>
      <c r="AM23">
        <f t="shared" si="9"/>
        <v>3.3150033150033149</v>
      </c>
      <c r="AN23">
        <f t="shared" si="9"/>
        <v>3.2175032175032174</v>
      </c>
      <c r="AO23">
        <f t="shared" si="9"/>
        <v>3.2175032175032174</v>
      </c>
      <c r="AP23">
        <f t="shared" si="9"/>
        <v>3.1850031850031848</v>
      </c>
      <c r="AQ23">
        <f t="shared" si="9"/>
        <v>3.1850031850031848</v>
      </c>
      <c r="AR23">
        <f t="shared" si="9"/>
        <v>3.1850031850031848</v>
      </c>
      <c r="AS23">
        <f t="shared" si="9"/>
        <v>3.1850031850031848</v>
      </c>
      <c r="AT23">
        <f t="shared" si="9"/>
        <v>3.445003445003445</v>
      </c>
    </row>
    <row r="24" spans="1:85" x14ac:dyDescent="0.3">
      <c r="A24" t="s">
        <v>13</v>
      </c>
      <c r="B24" s="1">
        <f>29.732/7.6923</f>
        <v>3.8651638651638649</v>
      </c>
      <c r="C24" t="s">
        <v>1</v>
      </c>
      <c r="D24">
        <v>9.4380000000000006</v>
      </c>
      <c r="E24">
        <v>6.7809999999999997</v>
      </c>
      <c r="F24">
        <v>5.9690000000000003</v>
      </c>
      <c r="G24">
        <v>7.4379999999999997</v>
      </c>
      <c r="H24">
        <v>6.0620000000000003</v>
      </c>
      <c r="I24">
        <v>7.7190000000000003</v>
      </c>
      <c r="J24">
        <v>7.4059999999999997</v>
      </c>
      <c r="K24">
        <v>8.0310000000000006</v>
      </c>
      <c r="L24">
        <v>9.4380000000000006</v>
      </c>
      <c r="M24">
        <v>10</v>
      </c>
      <c r="N24">
        <v>11.406000000000001</v>
      </c>
    </row>
    <row r="25" spans="1:85" x14ac:dyDescent="0.3">
      <c r="C25" t="s">
        <v>2</v>
      </c>
      <c r="D25">
        <f>D24/7.6923</f>
        <v>1.226941226941227</v>
      </c>
      <c r="E25">
        <f t="shared" ref="E25:N25" si="10">E24/7.6923</f>
        <v>0.88153088153088144</v>
      </c>
      <c r="F25">
        <f t="shared" si="10"/>
        <v>0.77597077597077602</v>
      </c>
      <c r="G25">
        <f t="shared" si="10"/>
        <v>0.96694096694096687</v>
      </c>
      <c r="H25">
        <f t="shared" si="10"/>
        <v>0.78806078806078805</v>
      </c>
      <c r="I25">
        <f t="shared" si="10"/>
        <v>1.0034710034710035</v>
      </c>
      <c r="J25">
        <f t="shared" si="10"/>
        <v>0.9627809627809627</v>
      </c>
      <c r="K25">
        <f t="shared" si="10"/>
        <v>1.0440310440310441</v>
      </c>
      <c r="L25">
        <f t="shared" si="10"/>
        <v>1.226941226941227</v>
      </c>
      <c r="M25">
        <f t="shared" si="10"/>
        <v>1.3000013000013</v>
      </c>
      <c r="N25">
        <f t="shared" si="10"/>
        <v>1.4827814827814827</v>
      </c>
    </row>
    <row r="26" spans="1:85" x14ac:dyDescent="0.3">
      <c r="A26" t="s">
        <v>14</v>
      </c>
      <c r="B26" s="1">
        <f>24/7.6923</f>
        <v>3.12000312000312</v>
      </c>
      <c r="C26" t="s">
        <v>1</v>
      </c>
      <c r="D26">
        <v>12.938000000000001</v>
      </c>
      <c r="E26">
        <v>12.938000000000001</v>
      </c>
      <c r="F26">
        <v>11</v>
      </c>
      <c r="G26">
        <v>10.75</v>
      </c>
      <c r="H26">
        <v>9.25</v>
      </c>
      <c r="I26">
        <v>9.875</v>
      </c>
      <c r="J26">
        <v>6.8120000000000003</v>
      </c>
      <c r="K26">
        <v>8.0619999999999994</v>
      </c>
      <c r="L26">
        <v>8.9380000000000006</v>
      </c>
      <c r="M26">
        <v>8.8119999999999994</v>
      </c>
      <c r="N26">
        <v>9.5</v>
      </c>
      <c r="O26">
        <v>7.75</v>
      </c>
      <c r="P26">
        <v>9.4380000000000006</v>
      </c>
      <c r="Q26">
        <v>8.6880000000000006</v>
      </c>
    </row>
    <row r="27" spans="1:85" x14ac:dyDescent="0.3">
      <c r="C27" t="s">
        <v>2</v>
      </c>
      <c r="D27">
        <f>D26/7.6923</f>
        <v>1.6819416819416819</v>
      </c>
      <c r="E27">
        <f t="shared" ref="E27:Q27" si="11">E26/7.6923</f>
        <v>1.6819416819416819</v>
      </c>
      <c r="F27">
        <f t="shared" si="11"/>
        <v>1.4300014300014299</v>
      </c>
      <c r="G27">
        <f t="shared" si="11"/>
        <v>1.3975013975013975</v>
      </c>
      <c r="H27">
        <f t="shared" si="11"/>
        <v>1.2025012025012025</v>
      </c>
      <c r="I27">
        <f t="shared" si="11"/>
        <v>1.2837512837512837</v>
      </c>
      <c r="J27">
        <f t="shared" si="11"/>
        <v>0.88556088556088552</v>
      </c>
      <c r="K27">
        <f t="shared" si="11"/>
        <v>1.0480610480610479</v>
      </c>
      <c r="L27">
        <f t="shared" si="11"/>
        <v>1.1619411619411619</v>
      </c>
      <c r="M27">
        <f t="shared" si="11"/>
        <v>1.1455611455611454</v>
      </c>
      <c r="N27">
        <f t="shared" si="11"/>
        <v>1.2350012350012349</v>
      </c>
      <c r="O27">
        <f t="shared" si="11"/>
        <v>1.0075010075010074</v>
      </c>
      <c r="P27">
        <f t="shared" si="11"/>
        <v>1.226941226941227</v>
      </c>
      <c r="Q27">
        <f t="shared" si="11"/>
        <v>1.1294411294411295</v>
      </c>
    </row>
    <row r="28" spans="1:85" x14ac:dyDescent="0.3">
      <c r="A28" t="s">
        <v>15</v>
      </c>
      <c r="B28" s="1">
        <f>33.9/7.6923</f>
        <v>4.4070044070044068</v>
      </c>
      <c r="C28" t="s">
        <v>1</v>
      </c>
      <c r="D28">
        <v>4</v>
      </c>
      <c r="E28">
        <v>3.4689999999999999</v>
      </c>
      <c r="F28">
        <v>3.25</v>
      </c>
      <c r="G28">
        <v>2.375</v>
      </c>
      <c r="H28">
        <v>4.375</v>
      </c>
      <c r="I28">
        <v>3.9689999999999999</v>
      </c>
      <c r="J28">
        <v>3.6880000000000002</v>
      </c>
      <c r="K28">
        <v>3.375</v>
      </c>
      <c r="L28">
        <v>6.4059999999999997</v>
      </c>
      <c r="M28">
        <v>7.0620000000000003</v>
      </c>
      <c r="N28">
        <v>9.0619999999999994</v>
      </c>
      <c r="O28">
        <v>10.125</v>
      </c>
      <c r="P28">
        <v>9.9060000000000006</v>
      </c>
      <c r="Q28">
        <v>11.718999999999999</v>
      </c>
      <c r="R28">
        <v>10</v>
      </c>
    </row>
    <row r="29" spans="1:85" x14ac:dyDescent="0.3">
      <c r="C29" t="s">
        <v>2</v>
      </c>
      <c r="D29">
        <f>D28/7.6923</f>
        <v>0.52000052000051999</v>
      </c>
      <c r="E29">
        <f t="shared" ref="E29:R29" si="12">E28/7.6923</f>
        <v>0.45097045097045091</v>
      </c>
      <c r="F29">
        <f t="shared" si="12"/>
        <v>0.42250042250042247</v>
      </c>
      <c r="G29">
        <f t="shared" si="12"/>
        <v>0.30875030875030873</v>
      </c>
      <c r="H29">
        <f t="shared" si="12"/>
        <v>0.56875056875056873</v>
      </c>
      <c r="I29">
        <f t="shared" si="12"/>
        <v>0.51597051597051591</v>
      </c>
      <c r="J29">
        <f t="shared" si="12"/>
        <v>0.47944047944047946</v>
      </c>
      <c r="K29">
        <f t="shared" si="12"/>
        <v>0.43875043875043873</v>
      </c>
      <c r="L29">
        <f t="shared" si="12"/>
        <v>0.8327808327808327</v>
      </c>
      <c r="M29">
        <f t="shared" si="12"/>
        <v>0.91806091806091805</v>
      </c>
      <c r="N29">
        <f t="shared" si="12"/>
        <v>1.1780611780611778</v>
      </c>
      <c r="O29">
        <f t="shared" si="12"/>
        <v>1.3162513162513161</v>
      </c>
      <c r="P29">
        <f t="shared" si="12"/>
        <v>1.2877812877812878</v>
      </c>
      <c r="Q29">
        <f t="shared" si="12"/>
        <v>1.5234715234715233</v>
      </c>
      <c r="R29">
        <f t="shared" si="12"/>
        <v>1.3000013000013</v>
      </c>
    </row>
    <row r="30" spans="1:85" x14ac:dyDescent="0.3">
      <c r="A30" t="s">
        <v>16</v>
      </c>
      <c r="B30" s="1">
        <f>34.9/7.6923</f>
        <v>4.5370045370045364</v>
      </c>
      <c r="C30" t="s">
        <v>1</v>
      </c>
      <c r="D30">
        <v>12.938000000000001</v>
      </c>
      <c r="E30">
        <v>11.167</v>
      </c>
      <c r="F30">
        <v>10.417</v>
      </c>
      <c r="G30">
        <v>12.375</v>
      </c>
      <c r="H30">
        <v>9.1669999999999998</v>
      </c>
      <c r="I30">
        <v>10.042</v>
      </c>
      <c r="J30">
        <v>10.167</v>
      </c>
      <c r="K30">
        <v>11.417</v>
      </c>
      <c r="L30">
        <v>13.25</v>
      </c>
      <c r="M30">
        <v>12.792</v>
      </c>
      <c r="N30">
        <v>13.417</v>
      </c>
      <c r="O30">
        <v>11.833</v>
      </c>
      <c r="P30">
        <v>13.667</v>
      </c>
      <c r="Q30">
        <v>12.542</v>
      </c>
      <c r="R30">
        <v>13.292</v>
      </c>
      <c r="S30">
        <v>13.042</v>
      </c>
      <c r="T30">
        <v>12.292</v>
      </c>
      <c r="U30">
        <v>12.25</v>
      </c>
    </row>
    <row r="31" spans="1:85" x14ac:dyDescent="0.3">
      <c r="C31" t="s">
        <v>2</v>
      </c>
      <c r="D31">
        <f>D30/7.6923</f>
        <v>1.6819416819416819</v>
      </c>
      <c r="E31">
        <f t="shared" ref="E31:U31" si="13">E30/7.6923</f>
        <v>1.4517114517114516</v>
      </c>
      <c r="F31">
        <f t="shared" si="13"/>
        <v>1.3542113542113541</v>
      </c>
      <c r="G31">
        <f t="shared" si="13"/>
        <v>1.6087516087516087</v>
      </c>
      <c r="H31">
        <f t="shared" si="13"/>
        <v>1.1917111917111916</v>
      </c>
      <c r="I31">
        <f t="shared" si="13"/>
        <v>1.3054613054613053</v>
      </c>
      <c r="J31">
        <f t="shared" si="13"/>
        <v>1.3217113217113217</v>
      </c>
      <c r="K31">
        <f t="shared" si="13"/>
        <v>1.4842114842114842</v>
      </c>
      <c r="L31">
        <f t="shared" si="13"/>
        <v>1.7225017225017225</v>
      </c>
      <c r="M31">
        <f t="shared" si="13"/>
        <v>1.6629616629616628</v>
      </c>
      <c r="N31">
        <f t="shared" si="13"/>
        <v>1.7442117442117442</v>
      </c>
      <c r="O31">
        <f t="shared" si="13"/>
        <v>1.5382915382915383</v>
      </c>
      <c r="P31">
        <f t="shared" si="13"/>
        <v>1.7767117767117766</v>
      </c>
      <c r="Q31">
        <f t="shared" si="13"/>
        <v>1.6304616304616304</v>
      </c>
      <c r="R31">
        <f t="shared" si="13"/>
        <v>1.7279617279617279</v>
      </c>
      <c r="S31">
        <f t="shared" si="13"/>
        <v>1.6954616954616955</v>
      </c>
      <c r="T31">
        <f t="shared" si="13"/>
        <v>1.5979615979615978</v>
      </c>
      <c r="U31">
        <f t="shared" si="13"/>
        <v>1.5925015925015924</v>
      </c>
    </row>
    <row r="32" spans="1:85" x14ac:dyDescent="0.3">
      <c r="A32" t="s">
        <v>17</v>
      </c>
      <c r="B32" s="1">
        <f>35/7.6923</f>
        <v>4.5500045500045498</v>
      </c>
      <c r="C32" t="s">
        <v>1</v>
      </c>
      <c r="D32">
        <v>3.4169999999999998</v>
      </c>
      <c r="E32">
        <v>3.4169999999999998</v>
      </c>
      <c r="F32">
        <v>4</v>
      </c>
      <c r="G32">
        <v>4</v>
      </c>
      <c r="H32">
        <v>4</v>
      </c>
      <c r="I32">
        <v>4</v>
      </c>
      <c r="J32">
        <v>3.5419999999999998</v>
      </c>
      <c r="K32">
        <v>3.5419999999999998</v>
      </c>
      <c r="L32">
        <v>3.4169999999999998</v>
      </c>
      <c r="M32">
        <v>3.2919999999999998</v>
      </c>
      <c r="N32">
        <v>3.5419999999999998</v>
      </c>
      <c r="O32">
        <v>3.5830000000000002</v>
      </c>
      <c r="P32">
        <v>3.2080000000000002</v>
      </c>
      <c r="Q32">
        <v>5.0830000000000002</v>
      </c>
      <c r="R32">
        <v>9.25</v>
      </c>
      <c r="S32">
        <v>9.25</v>
      </c>
      <c r="T32">
        <v>11.417</v>
      </c>
      <c r="U32">
        <v>13.667</v>
      </c>
      <c r="V32">
        <v>13.667</v>
      </c>
      <c r="W32">
        <v>13.458</v>
      </c>
      <c r="X32">
        <v>13.708</v>
      </c>
      <c r="Y32">
        <v>13.708</v>
      </c>
      <c r="Z32">
        <v>13.708</v>
      </c>
      <c r="AA32">
        <v>13.333</v>
      </c>
      <c r="AB32">
        <v>13.333</v>
      </c>
      <c r="AC32">
        <v>13.333</v>
      </c>
    </row>
    <row r="33" spans="1:95" x14ac:dyDescent="0.3">
      <c r="C33" t="s">
        <v>2</v>
      </c>
      <c r="D33">
        <f>D32/7.6923</f>
        <v>0.44421044421044414</v>
      </c>
      <c r="E33">
        <f t="shared" ref="E33:AC33" si="14">E32/7.6923</f>
        <v>0.44421044421044414</v>
      </c>
      <c r="F33">
        <f t="shared" si="14"/>
        <v>0.52000052000051999</v>
      </c>
      <c r="G33">
        <f t="shared" si="14"/>
        <v>0.52000052000051999</v>
      </c>
      <c r="H33">
        <f t="shared" si="14"/>
        <v>0.52000052000051999</v>
      </c>
      <c r="I33">
        <f t="shared" si="14"/>
        <v>0.52000052000051999</v>
      </c>
      <c r="J33">
        <f t="shared" si="14"/>
        <v>0.46046046046046041</v>
      </c>
      <c r="K33">
        <f t="shared" si="14"/>
        <v>0.46046046046046041</v>
      </c>
      <c r="L33">
        <f t="shared" si="14"/>
        <v>0.44421044421044414</v>
      </c>
      <c r="M33">
        <f t="shared" si="14"/>
        <v>0.42796042796042794</v>
      </c>
      <c r="N33">
        <f t="shared" si="14"/>
        <v>0.46046046046046041</v>
      </c>
      <c r="O33">
        <f t="shared" si="14"/>
        <v>0.46579046579046579</v>
      </c>
      <c r="P33">
        <f t="shared" si="14"/>
        <v>0.41704041704041706</v>
      </c>
      <c r="Q33">
        <f t="shared" si="14"/>
        <v>0.66079066079066073</v>
      </c>
      <c r="R33">
        <f t="shared" si="14"/>
        <v>1.2025012025012025</v>
      </c>
      <c r="S33">
        <f t="shared" si="14"/>
        <v>1.2025012025012025</v>
      </c>
      <c r="T33">
        <f t="shared" si="14"/>
        <v>1.4842114842114842</v>
      </c>
      <c r="U33">
        <f t="shared" si="14"/>
        <v>1.7767117767117766</v>
      </c>
      <c r="V33">
        <f t="shared" si="14"/>
        <v>1.7767117767117766</v>
      </c>
      <c r="W33">
        <f t="shared" si="14"/>
        <v>1.7495417495417496</v>
      </c>
      <c r="X33">
        <f t="shared" si="14"/>
        <v>1.782041782041782</v>
      </c>
      <c r="Y33">
        <f t="shared" si="14"/>
        <v>1.782041782041782</v>
      </c>
      <c r="Z33">
        <f t="shared" si="14"/>
        <v>1.782041782041782</v>
      </c>
      <c r="AA33">
        <f t="shared" si="14"/>
        <v>1.7332917332917332</v>
      </c>
      <c r="AB33">
        <f t="shared" si="14"/>
        <v>1.7332917332917332</v>
      </c>
      <c r="AC33">
        <f t="shared" si="14"/>
        <v>1.7332917332917332</v>
      </c>
    </row>
    <row r="34" spans="1:95" x14ac:dyDescent="0.3">
      <c r="A34" t="s">
        <v>18</v>
      </c>
      <c r="B34" s="1">
        <f>29/7.6923</f>
        <v>3.7700037700037696</v>
      </c>
      <c r="C34" t="s">
        <v>1</v>
      </c>
      <c r="D34">
        <v>9.5830000000000002</v>
      </c>
      <c r="E34">
        <v>8</v>
      </c>
      <c r="F34">
        <v>5.875</v>
      </c>
      <c r="G34">
        <v>5.25</v>
      </c>
      <c r="H34">
        <v>6.375</v>
      </c>
      <c r="I34">
        <v>4.5419999999999998</v>
      </c>
      <c r="J34">
        <v>5.5830000000000002</v>
      </c>
      <c r="K34">
        <v>5.75</v>
      </c>
      <c r="L34">
        <v>6.9169999999999998</v>
      </c>
      <c r="M34">
        <v>8.5419999999999998</v>
      </c>
      <c r="N34">
        <v>9.4169999999999998</v>
      </c>
      <c r="O34">
        <v>10.417</v>
      </c>
      <c r="P34">
        <v>10.167</v>
      </c>
      <c r="Q34">
        <v>10.167</v>
      </c>
      <c r="R34">
        <v>10.208</v>
      </c>
      <c r="S34">
        <v>10.542</v>
      </c>
      <c r="T34">
        <v>9.5419999999999998</v>
      </c>
      <c r="U34">
        <v>9.25</v>
      </c>
      <c r="V34">
        <v>9.5830000000000002</v>
      </c>
      <c r="W34">
        <v>10.208</v>
      </c>
      <c r="X34">
        <v>9.4169999999999998</v>
      </c>
      <c r="Y34">
        <v>8.4580000000000002</v>
      </c>
      <c r="Z34">
        <v>10.083</v>
      </c>
      <c r="AA34">
        <v>10</v>
      </c>
      <c r="AB34">
        <v>9.9580000000000002</v>
      </c>
      <c r="AC34">
        <v>10.583</v>
      </c>
    </row>
    <row r="35" spans="1:95" x14ac:dyDescent="0.3">
      <c r="C35" t="s">
        <v>2</v>
      </c>
      <c r="D35">
        <f>D34/7.6923</f>
        <v>1.2457912457912457</v>
      </c>
      <c r="E35">
        <f t="shared" ref="E35:S35" si="15">E34/7.6923</f>
        <v>1.04000104000104</v>
      </c>
      <c r="F35">
        <f t="shared" si="15"/>
        <v>0.76375076375076367</v>
      </c>
      <c r="G35">
        <f t="shared" si="15"/>
        <v>0.68250068250068252</v>
      </c>
      <c r="H35">
        <f t="shared" si="15"/>
        <v>0.82875082875082873</v>
      </c>
      <c r="I35">
        <f t="shared" si="15"/>
        <v>0.59046059046059041</v>
      </c>
      <c r="J35">
        <f t="shared" si="15"/>
        <v>0.72579072579072579</v>
      </c>
      <c r="K35">
        <f t="shared" si="15"/>
        <v>0.74750074750074746</v>
      </c>
      <c r="L35">
        <f t="shared" si="15"/>
        <v>0.89921089921089914</v>
      </c>
      <c r="M35">
        <f t="shared" si="15"/>
        <v>1.1104611104611104</v>
      </c>
      <c r="N35">
        <f t="shared" si="15"/>
        <v>1.2242112242112242</v>
      </c>
      <c r="O35">
        <f t="shared" si="15"/>
        <v>1.3542113542113541</v>
      </c>
      <c r="P35">
        <f t="shared" si="15"/>
        <v>1.3217113217113217</v>
      </c>
      <c r="Q35">
        <f t="shared" si="15"/>
        <v>1.3217113217113217</v>
      </c>
      <c r="R35">
        <f t="shared" si="15"/>
        <v>1.327041327041327</v>
      </c>
      <c r="S35">
        <f t="shared" si="15"/>
        <v>1.3704613704613704</v>
      </c>
      <c r="T35">
        <f>T34/7.6923</f>
        <v>1.2404612404612403</v>
      </c>
      <c r="U35">
        <f t="shared" ref="U35" si="16">U34/7.6923</f>
        <v>1.2025012025012025</v>
      </c>
      <c r="V35">
        <f t="shared" ref="V35" si="17">V34/7.6923</f>
        <v>1.2457912457912457</v>
      </c>
      <c r="W35">
        <f t="shared" ref="W35" si="18">W34/7.6923</f>
        <v>1.327041327041327</v>
      </c>
      <c r="X35">
        <f t="shared" ref="X35" si="19">X34/7.6923</f>
        <v>1.2242112242112242</v>
      </c>
      <c r="Y35">
        <f t="shared" ref="Y35" si="20">Y34/7.6923</f>
        <v>1.0995410995410995</v>
      </c>
      <c r="Z35">
        <f t="shared" ref="Z35" si="21">Z34/7.6923</f>
        <v>1.3107913107913107</v>
      </c>
      <c r="AA35">
        <f t="shared" ref="AA35" si="22">AA34/7.6923</f>
        <v>1.3000013000013</v>
      </c>
      <c r="AB35">
        <f t="shared" ref="AB35" si="23">AB34/7.6923</f>
        <v>1.2945412945412944</v>
      </c>
      <c r="AC35">
        <f t="shared" ref="AC35" si="24">AC34/7.6923</f>
        <v>1.3757913757913758</v>
      </c>
    </row>
    <row r="36" spans="1:95" x14ac:dyDescent="0.3">
      <c r="A36" t="s">
        <v>19</v>
      </c>
      <c r="B36" s="1">
        <f>32/7.6923</f>
        <v>4.16000416000416</v>
      </c>
      <c r="C36" t="s">
        <v>1</v>
      </c>
      <c r="D36">
        <v>27.312000000000001</v>
      </c>
      <c r="E36">
        <v>27</v>
      </c>
      <c r="F36">
        <v>27</v>
      </c>
      <c r="G36">
        <v>25.969000000000001</v>
      </c>
      <c r="H36">
        <v>25</v>
      </c>
      <c r="I36">
        <v>24.437999999999999</v>
      </c>
      <c r="J36">
        <v>26.937999999999999</v>
      </c>
      <c r="K36">
        <v>27.405999999999999</v>
      </c>
      <c r="L36">
        <v>26.625</v>
      </c>
      <c r="M36">
        <v>25.530999999999999</v>
      </c>
      <c r="N36">
        <v>25.375</v>
      </c>
      <c r="O36">
        <v>24.5</v>
      </c>
      <c r="P36">
        <v>22.312000000000001</v>
      </c>
      <c r="Q36">
        <v>20.625</v>
      </c>
      <c r="R36">
        <v>20.312000000000001</v>
      </c>
      <c r="S36">
        <v>18.375</v>
      </c>
      <c r="T36">
        <v>17.5</v>
      </c>
      <c r="U36">
        <v>18.207999999999998</v>
      </c>
      <c r="V36">
        <v>19.207999999999998</v>
      </c>
      <c r="W36">
        <v>19.375</v>
      </c>
      <c r="X36">
        <v>19.292000000000002</v>
      </c>
      <c r="Y36">
        <v>17.457999999999998</v>
      </c>
      <c r="Z36">
        <v>17.457999999999998</v>
      </c>
      <c r="AA36">
        <v>18.875</v>
      </c>
      <c r="AB36">
        <v>17.957999999999998</v>
      </c>
      <c r="AC36">
        <v>16.832999999999998</v>
      </c>
      <c r="AD36">
        <v>18.207999999999998</v>
      </c>
      <c r="AE36">
        <v>20.25</v>
      </c>
      <c r="AF36">
        <v>17.542000000000002</v>
      </c>
      <c r="AG36">
        <v>19.5</v>
      </c>
      <c r="AH36">
        <v>19.457999999999998</v>
      </c>
      <c r="AI36">
        <v>19.542000000000002</v>
      </c>
      <c r="AJ36">
        <v>20.417000000000002</v>
      </c>
      <c r="AK36">
        <v>19.125</v>
      </c>
      <c r="AL36">
        <v>18.207999999999998</v>
      </c>
      <c r="AM36">
        <v>18.207999999999998</v>
      </c>
      <c r="AN36">
        <v>16.582999999999998</v>
      </c>
      <c r="AO36">
        <v>18.75</v>
      </c>
      <c r="AP36">
        <v>19.667000000000002</v>
      </c>
      <c r="AQ36">
        <v>17.082999999999998</v>
      </c>
      <c r="AR36">
        <v>17.667000000000002</v>
      </c>
      <c r="AS36">
        <v>17.292000000000002</v>
      </c>
      <c r="AT36">
        <v>20</v>
      </c>
      <c r="AU36">
        <v>17.25</v>
      </c>
      <c r="AV36">
        <v>17.042000000000002</v>
      </c>
      <c r="AW36">
        <v>17.792000000000002</v>
      </c>
      <c r="AX36">
        <v>17.792000000000002</v>
      </c>
      <c r="AY36">
        <v>18.687999999999999</v>
      </c>
      <c r="AZ36">
        <v>19</v>
      </c>
      <c r="BA36">
        <v>17.312000000000001</v>
      </c>
      <c r="BB36">
        <v>19.312000000000001</v>
      </c>
      <c r="BC36">
        <v>18.25</v>
      </c>
      <c r="BD36">
        <v>18.25</v>
      </c>
      <c r="BE36">
        <v>18.25</v>
      </c>
      <c r="BF36">
        <v>16.562000000000001</v>
      </c>
      <c r="BG36">
        <v>17.437999999999999</v>
      </c>
      <c r="BH36">
        <v>17.937999999999999</v>
      </c>
      <c r="BI36">
        <v>18.187999999999999</v>
      </c>
      <c r="BJ36">
        <v>15.875</v>
      </c>
      <c r="BK36">
        <v>13.438000000000001</v>
      </c>
      <c r="BL36">
        <v>12.75</v>
      </c>
      <c r="BM36">
        <v>13.75</v>
      </c>
      <c r="BN36">
        <v>11.875</v>
      </c>
      <c r="BO36">
        <v>12</v>
      </c>
      <c r="BP36">
        <v>13.061999999999999</v>
      </c>
      <c r="BQ36">
        <v>13.75</v>
      </c>
      <c r="BR36">
        <v>13.5</v>
      </c>
      <c r="BS36">
        <v>13.311999999999999</v>
      </c>
      <c r="BT36">
        <v>11.438000000000001</v>
      </c>
      <c r="BU36">
        <v>13.375</v>
      </c>
      <c r="BV36">
        <v>11.875</v>
      </c>
      <c r="BW36">
        <v>12.188000000000001</v>
      </c>
      <c r="BX36">
        <v>13.375</v>
      </c>
      <c r="BY36">
        <v>13.375</v>
      </c>
      <c r="BZ36">
        <v>14.438000000000001</v>
      </c>
      <c r="CA36">
        <v>10.125</v>
      </c>
      <c r="CB36">
        <v>9.4380000000000006</v>
      </c>
      <c r="CC36">
        <v>10.061999999999999</v>
      </c>
      <c r="CD36">
        <v>10.061999999999999</v>
      </c>
      <c r="CE36">
        <v>10.061999999999999</v>
      </c>
      <c r="CF36">
        <v>9.5619999999999994</v>
      </c>
      <c r="CG36">
        <v>9.5619999999999994</v>
      </c>
      <c r="CH36">
        <v>8.3119999999999994</v>
      </c>
      <c r="CI36">
        <v>10.625</v>
      </c>
      <c r="CJ36">
        <v>10.833</v>
      </c>
      <c r="CK36">
        <v>10</v>
      </c>
      <c r="CL36">
        <v>11.311999999999999</v>
      </c>
      <c r="CM36">
        <v>9.875</v>
      </c>
      <c r="CN36">
        <v>10.061999999999999</v>
      </c>
      <c r="CO36">
        <v>10.438000000000001</v>
      </c>
      <c r="CP36">
        <v>10.375</v>
      </c>
      <c r="CQ36">
        <v>10.188000000000001</v>
      </c>
    </row>
    <row r="37" spans="1:95" x14ac:dyDescent="0.3">
      <c r="C37" t="s">
        <v>2</v>
      </c>
      <c r="D37">
        <f>D36/7.6923</f>
        <v>3.5505635505635507</v>
      </c>
      <c r="E37">
        <f t="shared" ref="E37:BP37" si="25">E36/7.6923</f>
        <v>3.5100035100035099</v>
      </c>
      <c r="F37">
        <f t="shared" si="25"/>
        <v>3.5100035100035099</v>
      </c>
      <c r="G37">
        <f t="shared" si="25"/>
        <v>3.3759733759733761</v>
      </c>
      <c r="H37">
        <f t="shared" si="25"/>
        <v>3.2500032500032496</v>
      </c>
      <c r="I37">
        <f t="shared" si="25"/>
        <v>3.1769431769431766</v>
      </c>
      <c r="J37">
        <f t="shared" si="25"/>
        <v>3.5019435019435017</v>
      </c>
      <c r="K37">
        <f t="shared" si="25"/>
        <v>3.5627835627835625</v>
      </c>
      <c r="L37">
        <f t="shared" si="25"/>
        <v>3.4612534612534609</v>
      </c>
      <c r="M37">
        <f t="shared" si="25"/>
        <v>3.3190333190333186</v>
      </c>
      <c r="N37">
        <f t="shared" si="25"/>
        <v>3.2987532987532986</v>
      </c>
      <c r="O37">
        <f t="shared" si="25"/>
        <v>3.1850031850031848</v>
      </c>
      <c r="P37">
        <f t="shared" si="25"/>
        <v>2.9005629005629006</v>
      </c>
      <c r="Q37">
        <f t="shared" si="25"/>
        <v>2.6812526812526811</v>
      </c>
      <c r="R37">
        <f t="shared" si="25"/>
        <v>2.6405626405626408</v>
      </c>
      <c r="S37">
        <f t="shared" si="25"/>
        <v>2.3887523887523887</v>
      </c>
      <c r="T37">
        <f t="shared" si="25"/>
        <v>2.2750022750022749</v>
      </c>
      <c r="U37">
        <f t="shared" si="25"/>
        <v>2.3670423670423668</v>
      </c>
      <c r="V37">
        <f t="shared" si="25"/>
        <v>2.4970424970424969</v>
      </c>
      <c r="W37">
        <f t="shared" si="25"/>
        <v>2.5187525187525188</v>
      </c>
      <c r="X37">
        <f t="shared" si="25"/>
        <v>2.5079625079625081</v>
      </c>
      <c r="Y37">
        <f t="shared" si="25"/>
        <v>2.2695422695422693</v>
      </c>
      <c r="Z37">
        <f t="shared" si="25"/>
        <v>2.2695422695422693</v>
      </c>
      <c r="AA37">
        <f t="shared" si="25"/>
        <v>2.4537524537524535</v>
      </c>
      <c r="AB37">
        <f t="shared" si="25"/>
        <v>2.3345423345423342</v>
      </c>
      <c r="AC37">
        <f t="shared" si="25"/>
        <v>2.1882921882921882</v>
      </c>
      <c r="AD37">
        <f t="shared" si="25"/>
        <v>2.3670423670423668</v>
      </c>
      <c r="AE37">
        <f t="shared" si="25"/>
        <v>2.6325026325026322</v>
      </c>
      <c r="AF37">
        <f t="shared" si="25"/>
        <v>2.2804622804622805</v>
      </c>
      <c r="AG37">
        <f t="shared" si="25"/>
        <v>2.5350025350025347</v>
      </c>
      <c r="AH37">
        <f t="shared" si="25"/>
        <v>2.5295425295425291</v>
      </c>
      <c r="AI37">
        <f t="shared" si="25"/>
        <v>2.5404625404625407</v>
      </c>
      <c r="AJ37">
        <f t="shared" si="25"/>
        <v>2.6542126542126545</v>
      </c>
      <c r="AK37">
        <f t="shared" si="25"/>
        <v>2.4862524862524862</v>
      </c>
      <c r="AL37">
        <f t="shared" si="25"/>
        <v>2.3670423670423668</v>
      </c>
      <c r="AM37">
        <f t="shared" si="25"/>
        <v>2.3670423670423668</v>
      </c>
      <c r="AN37">
        <f t="shared" si="25"/>
        <v>2.1557921557921556</v>
      </c>
      <c r="AO37">
        <f t="shared" si="25"/>
        <v>2.4375024375024372</v>
      </c>
      <c r="AP37">
        <f t="shared" si="25"/>
        <v>2.5567125567125566</v>
      </c>
      <c r="AQ37">
        <f t="shared" si="25"/>
        <v>2.2207922207922204</v>
      </c>
      <c r="AR37">
        <f t="shared" si="25"/>
        <v>2.2967122967122968</v>
      </c>
      <c r="AS37">
        <f t="shared" si="25"/>
        <v>2.2479622479622479</v>
      </c>
      <c r="AT37">
        <f t="shared" si="25"/>
        <v>2.6000026000026</v>
      </c>
      <c r="AU37">
        <f t="shared" si="25"/>
        <v>2.2425022425022423</v>
      </c>
      <c r="AV37">
        <f t="shared" si="25"/>
        <v>2.2154622154622157</v>
      </c>
      <c r="AW37">
        <f t="shared" si="25"/>
        <v>2.3129623129623131</v>
      </c>
      <c r="AX37">
        <f t="shared" si="25"/>
        <v>2.3129623129623131</v>
      </c>
      <c r="AY37">
        <f t="shared" si="25"/>
        <v>2.4294424294424291</v>
      </c>
      <c r="AZ37">
        <f t="shared" si="25"/>
        <v>2.4700024700024699</v>
      </c>
      <c r="BA37">
        <f t="shared" si="25"/>
        <v>2.2505622505622505</v>
      </c>
      <c r="BB37">
        <f t="shared" si="25"/>
        <v>2.5105625105625107</v>
      </c>
      <c r="BC37">
        <f t="shared" si="25"/>
        <v>2.3725023725023724</v>
      </c>
      <c r="BD37">
        <f t="shared" si="25"/>
        <v>2.3725023725023724</v>
      </c>
      <c r="BE37">
        <f t="shared" si="25"/>
        <v>2.3725023725023724</v>
      </c>
      <c r="BF37">
        <f t="shared" si="25"/>
        <v>2.153062153062153</v>
      </c>
      <c r="BG37">
        <f t="shared" si="25"/>
        <v>2.2669422669422667</v>
      </c>
      <c r="BH37">
        <f t="shared" si="25"/>
        <v>2.3319423319423316</v>
      </c>
      <c r="BI37">
        <f t="shared" si="25"/>
        <v>2.3644423644423642</v>
      </c>
      <c r="BJ37">
        <f t="shared" si="25"/>
        <v>2.0637520637520637</v>
      </c>
      <c r="BK37">
        <f t="shared" si="25"/>
        <v>1.746941746941747</v>
      </c>
      <c r="BL37">
        <f t="shared" si="25"/>
        <v>1.6575016575016575</v>
      </c>
      <c r="BM37">
        <f t="shared" si="25"/>
        <v>1.7875017875017873</v>
      </c>
      <c r="BN37">
        <f t="shared" si="25"/>
        <v>1.5437515437515437</v>
      </c>
      <c r="BO37">
        <f t="shared" si="25"/>
        <v>1.56000156000156</v>
      </c>
      <c r="BP37">
        <f t="shared" si="25"/>
        <v>1.6980616980616978</v>
      </c>
      <c r="BQ37">
        <f t="shared" ref="BQ37:CP37" si="26">BQ36/7.6923</f>
        <v>1.7875017875017873</v>
      </c>
      <c r="BR37">
        <f t="shared" si="26"/>
        <v>1.7550017550017549</v>
      </c>
      <c r="BS37">
        <f t="shared" si="26"/>
        <v>1.7305617305617305</v>
      </c>
      <c r="BT37">
        <f t="shared" si="26"/>
        <v>1.486941486941487</v>
      </c>
      <c r="BU37">
        <f t="shared" si="26"/>
        <v>1.7387517387517386</v>
      </c>
      <c r="BV37">
        <f t="shared" si="26"/>
        <v>1.5437515437515437</v>
      </c>
      <c r="BW37">
        <f t="shared" si="26"/>
        <v>1.5844415844415844</v>
      </c>
      <c r="BX37">
        <f t="shared" si="26"/>
        <v>1.7387517387517386</v>
      </c>
      <c r="BY37">
        <f t="shared" si="26"/>
        <v>1.7387517387517386</v>
      </c>
      <c r="BZ37">
        <f t="shared" si="26"/>
        <v>1.8769418769418769</v>
      </c>
      <c r="CA37">
        <f t="shared" si="26"/>
        <v>1.3162513162513161</v>
      </c>
      <c r="CB37">
        <f t="shared" si="26"/>
        <v>1.226941226941227</v>
      </c>
      <c r="CC37">
        <f t="shared" si="26"/>
        <v>1.3080613080613079</v>
      </c>
      <c r="CD37">
        <f t="shared" si="26"/>
        <v>1.3080613080613079</v>
      </c>
      <c r="CE37">
        <f t="shared" si="26"/>
        <v>1.3080613080613079</v>
      </c>
      <c r="CF37">
        <f t="shared" si="26"/>
        <v>1.2430612430612429</v>
      </c>
      <c r="CG37">
        <f t="shared" si="26"/>
        <v>1.2430612430612429</v>
      </c>
      <c r="CH37">
        <f t="shared" si="26"/>
        <v>1.0805610805610804</v>
      </c>
      <c r="CI37">
        <f t="shared" si="26"/>
        <v>1.3812513812513811</v>
      </c>
      <c r="CJ37">
        <f t="shared" si="26"/>
        <v>1.4082914082914082</v>
      </c>
      <c r="CK37">
        <f t="shared" si="26"/>
        <v>1.3000013000013</v>
      </c>
      <c r="CL37">
        <f t="shared" si="26"/>
        <v>1.4705614705614705</v>
      </c>
      <c r="CM37">
        <f t="shared" si="26"/>
        <v>1.2837512837512837</v>
      </c>
      <c r="CN37">
        <f t="shared" si="26"/>
        <v>1.3080613080613079</v>
      </c>
      <c r="CO37">
        <f t="shared" si="26"/>
        <v>1.3569413569413569</v>
      </c>
      <c r="CP37">
        <f t="shared" si="26"/>
        <v>1.3487513487513487</v>
      </c>
      <c r="CQ37">
        <f>CQ36/7.6923</f>
        <v>1.3244413244413245</v>
      </c>
    </row>
    <row r="38" spans="1:95" x14ac:dyDescent="0.3">
      <c r="A38" t="s">
        <v>20</v>
      </c>
      <c r="B38" s="1">
        <f>30/7.6923</f>
        <v>3.9000039000038997</v>
      </c>
      <c r="C38" t="s">
        <v>1</v>
      </c>
      <c r="D38">
        <v>7.0940000000000003</v>
      </c>
      <c r="E38">
        <v>6</v>
      </c>
      <c r="F38">
        <v>7</v>
      </c>
      <c r="G38">
        <v>9.5619999999999994</v>
      </c>
      <c r="H38">
        <v>9.5939999999999994</v>
      </c>
      <c r="I38">
        <v>10.281000000000001</v>
      </c>
    </row>
    <row r="39" spans="1:95" x14ac:dyDescent="0.3">
      <c r="C39" t="s">
        <v>2</v>
      </c>
      <c r="D39">
        <f>D38/7.6923</f>
        <v>0.92222092222092222</v>
      </c>
      <c r="E39">
        <f t="shared" ref="E39:I39" si="27">E38/7.6923</f>
        <v>0.78000078000077999</v>
      </c>
      <c r="F39">
        <f t="shared" si="27"/>
        <v>0.91000091000090999</v>
      </c>
      <c r="G39">
        <f t="shared" si="27"/>
        <v>1.2430612430612429</v>
      </c>
      <c r="H39">
        <f t="shared" si="27"/>
        <v>1.2472212472212472</v>
      </c>
      <c r="I39">
        <f t="shared" si="27"/>
        <v>1.3365313365313365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69D5C-CD39-419E-9D53-FDAFEB95FB62}">
  <dimension ref="A4:AQ8"/>
  <sheetViews>
    <sheetView workbookViewId="0">
      <selection activeCell="L19" sqref="L19"/>
    </sheetView>
  </sheetViews>
  <sheetFormatPr defaultRowHeight="14.4" x14ac:dyDescent="0.3"/>
  <cols>
    <col min="3" max="3" width="18.21875" customWidth="1"/>
  </cols>
  <sheetData>
    <row r="4" spans="1:43" x14ac:dyDescent="0.3">
      <c r="B4" s="1" t="s">
        <v>4</v>
      </c>
    </row>
    <row r="5" spans="1:43" x14ac:dyDescent="0.3">
      <c r="A5" t="s">
        <v>0</v>
      </c>
      <c r="B5" s="1"/>
      <c r="D5">
        <v>0</v>
      </c>
      <c r="E5">
        <v>3.12</v>
      </c>
      <c r="F5">
        <v>6.24</v>
      </c>
      <c r="G5">
        <v>9.36</v>
      </c>
      <c r="H5">
        <v>12.48</v>
      </c>
      <c r="I5">
        <v>15.6</v>
      </c>
      <c r="J5">
        <v>18.72</v>
      </c>
      <c r="K5">
        <v>21.84</v>
      </c>
      <c r="L5">
        <v>24.96</v>
      </c>
      <c r="M5">
        <v>28.08</v>
      </c>
      <c r="N5">
        <v>31.2</v>
      </c>
      <c r="O5">
        <v>34.32</v>
      </c>
      <c r="P5">
        <v>37.44</v>
      </c>
      <c r="Q5">
        <v>40.56</v>
      </c>
      <c r="R5">
        <v>43.68</v>
      </c>
      <c r="S5">
        <v>46.8</v>
      </c>
      <c r="T5">
        <v>49.92</v>
      </c>
      <c r="U5">
        <v>53.04</v>
      </c>
      <c r="V5">
        <v>56.16</v>
      </c>
      <c r="W5">
        <v>59.28</v>
      </c>
      <c r="X5">
        <v>62.4</v>
      </c>
      <c r="Y5">
        <v>65.52</v>
      </c>
      <c r="Z5">
        <v>68.64</v>
      </c>
      <c r="AA5">
        <v>71.760000000000005</v>
      </c>
      <c r="AB5">
        <v>74.88</v>
      </c>
      <c r="AC5">
        <v>78</v>
      </c>
      <c r="AD5">
        <v>81.12</v>
      </c>
      <c r="AE5">
        <v>84.24</v>
      </c>
      <c r="AF5">
        <v>87.36</v>
      </c>
      <c r="AG5">
        <v>90.48</v>
      </c>
      <c r="AH5">
        <v>93.6</v>
      </c>
      <c r="AI5">
        <v>96.72</v>
      </c>
      <c r="AJ5">
        <v>99.84</v>
      </c>
      <c r="AK5">
        <v>102.96</v>
      </c>
      <c r="AL5">
        <v>106.08</v>
      </c>
      <c r="AM5">
        <v>109.2</v>
      </c>
      <c r="AN5">
        <v>112.32</v>
      </c>
      <c r="AO5">
        <v>115.44</v>
      </c>
      <c r="AP5">
        <v>118.56</v>
      </c>
      <c r="AQ5">
        <v>121.68</v>
      </c>
    </row>
    <row r="6" spans="1:43" x14ac:dyDescent="0.3">
      <c r="B6" s="1"/>
    </row>
    <row r="7" spans="1:43" x14ac:dyDescent="0.3">
      <c r="A7" t="s">
        <v>3</v>
      </c>
      <c r="B7" s="1">
        <f>32/7.6923</f>
        <v>4.16000416000416</v>
      </c>
      <c r="C7" t="s">
        <v>1</v>
      </c>
      <c r="D7">
        <v>21.792000000000002</v>
      </c>
      <c r="E7">
        <v>22</v>
      </c>
      <c r="F7">
        <v>22.417000000000002</v>
      </c>
      <c r="G7">
        <v>24.582999999999998</v>
      </c>
      <c r="H7">
        <v>23.625</v>
      </c>
      <c r="I7">
        <v>22.917000000000002</v>
      </c>
      <c r="J7">
        <v>22.25</v>
      </c>
      <c r="K7">
        <v>21.875</v>
      </c>
      <c r="L7">
        <v>22.25</v>
      </c>
      <c r="M7">
        <v>20.042000000000002</v>
      </c>
      <c r="N7">
        <v>21.542000000000002</v>
      </c>
      <c r="O7">
        <v>20.542000000000002</v>
      </c>
      <c r="P7">
        <v>21.375</v>
      </c>
      <c r="Q7">
        <v>21.375</v>
      </c>
    </row>
    <row r="8" spans="1:43" x14ac:dyDescent="0.3">
      <c r="B8" s="1"/>
      <c r="C8" t="s">
        <v>2</v>
      </c>
      <c r="D8">
        <f t="shared" ref="D8:Q8" si="0">D7/7.6923</f>
        <v>2.8329628329628331</v>
      </c>
      <c r="E8">
        <f t="shared" si="0"/>
        <v>2.8600028600028597</v>
      </c>
      <c r="F8">
        <f t="shared" si="0"/>
        <v>2.9142129142129143</v>
      </c>
      <c r="G8">
        <f t="shared" si="0"/>
        <v>3.1957931957931955</v>
      </c>
      <c r="H8">
        <f t="shared" si="0"/>
        <v>3.071253071253071</v>
      </c>
      <c r="I8">
        <f t="shared" si="0"/>
        <v>2.9792129792129791</v>
      </c>
      <c r="J8">
        <f t="shared" si="0"/>
        <v>2.8925028925028924</v>
      </c>
      <c r="K8">
        <f t="shared" si="0"/>
        <v>2.8437528437528434</v>
      </c>
      <c r="L8">
        <f t="shared" si="0"/>
        <v>2.8925028925028924</v>
      </c>
      <c r="M8">
        <f t="shared" si="0"/>
        <v>2.6054626054626056</v>
      </c>
      <c r="N8">
        <f t="shared" si="0"/>
        <v>2.8004628004628005</v>
      </c>
      <c r="O8">
        <f t="shared" si="0"/>
        <v>2.6704626704626704</v>
      </c>
      <c r="P8">
        <f t="shared" si="0"/>
        <v>2.7787527787527786</v>
      </c>
      <c r="Q8">
        <f t="shared" si="0"/>
        <v>2.7787527787527786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time_vs_position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Zaczek Maciej</dc:creator>
  <cp:lastModifiedBy>Zaczek Maciej</cp:lastModifiedBy>
  <dcterms:created xsi:type="dcterms:W3CDTF">2022-11-16T13:57:00Z</dcterms:created>
  <dcterms:modified xsi:type="dcterms:W3CDTF">2022-11-16T15:09:29Z</dcterms:modified>
</cp:coreProperties>
</file>