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pivotCacheDefinition+xml" PartName="/xl/pivotCache/pivotCacheDefinition6.xml"/>
  <Override ContentType="application/vnd.openxmlformats-officedocument.spreadsheetml.pivotCacheDefinition+xml" PartName="/xl/pivotCache/pivotCacheDefinition5.xml"/>
  <Override ContentType="application/vnd.openxmlformats-officedocument.spreadsheetml.pivotCacheDefinition+xml" PartName="/xl/pivotCache/pivotCacheDefinition3.xml"/>
  <Override ContentType="application/vnd.openxmlformats-officedocument.spreadsheetml.pivotCacheDefinition+xml" PartName="/xl/pivotCache/pivotCacheDefinition4.xml"/>
  <Override ContentType="application/vnd.openxmlformats-officedocument.spreadsheetml.pivotCacheDefinition+xml" PartName="/xl/pivotCache/pivotCacheDefinition2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pivotTable+xml" PartName="/xl/pivotTables/pivotTable5.xml"/>
  <Override ContentType="application/vnd.openxmlformats-officedocument.spreadsheetml.pivotTable+xml" PartName="/xl/pivotTables/pivotTable6.xml"/>
  <Override ContentType="application/vnd.openxmlformats-officedocument.spreadsheetml.pivotTable+xml" PartName="/xl/pivotTables/pivotTable4.xml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pivotTable+xml" PartName="/xl/pivotTables/pivotTable3.xml"/>
  <Override ContentType="application/vnd.openxmlformats-officedocument.spreadsheetml.pivotTable+xml" PartName="/xl/pivotTables/pivotTable8.xml"/>
  <Override ContentType="application/vnd.openxmlformats-officedocument.spreadsheetml.pivotTable+xml" PartName="/xl/pivotTables/pivotTable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officedocument.drawingml.chart+xml" PartName="/xl/charts/chart4.xml"/>
  <Override ContentType="application/vnd.openxmlformats-officedocument.drawingml.chart+xml" PartName="/xl/charts/chart9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sitories" sheetId="1" r:id="rId4"/>
    <sheet state="visible" name="Properties" sheetId="2" r:id="rId5"/>
    <sheet state="visible" name="Visualization" sheetId="3" r:id="rId6"/>
    <sheet state="visible" name="Codebook" sheetId="4" r:id="rId7"/>
    <sheet state="visible" name="Additional Notes" sheetId="5" r:id="rId8"/>
  </sheets>
  <definedNames/>
  <calcPr/>
  <pivotCaches>
    <pivotCache cacheId="0" r:id="rId9"/>
    <pivotCache cacheId="1" r:id="rId10"/>
    <pivotCache cacheId="2" r:id="rId11"/>
    <pivotCache cacheId="3" r:id="rId12"/>
    <pivotCache cacheId="4" r:id="rId13"/>
    <pivotCache cacheId="5" r:id="rId14"/>
  </pivotCaches>
</workbook>
</file>

<file path=xl/sharedStrings.xml><?xml version="1.0" encoding="utf-8"?>
<sst xmlns="http://schemas.openxmlformats.org/spreadsheetml/2006/main" count="2190" uniqueCount="530">
  <si>
    <t>name</t>
  </si>
  <si>
    <t>link</t>
  </si>
  <si>
    <t>version</t>
  </si>
  <si>
    <t>github_stars</t>
  </si>
  <si>
    <t>downloads_all_time</t>
  </si>
  <si>
    <t>amt_versions</t>
  </si>
  <si>
    <t>first_release</t>
  </si>
  <si>
    <t>amt_dependents</t>
  </si>
  <si>
    <t>regular_tests</t>
  </si>
  <si>
    <t>pbts</t>
  </si>
  <si>
    <t>expanded_pbts</t>
  </si>
  <si>
    <t>indexmap</t>
  </si>
  <si>
    <t>https://github.com/indexmap-rs/indexmap</t>
  </si>
  <si>
    <t>2.9.0</t>
  </si>
  <si>
    <t>time</t>
  </si>
  <si>
    <t>https://github.com/time-rs/time</t>
  </si>
  <si>
    <t>0.3.41</t>
  </si>
  <si>
    <t>regex</t>
  </si>
  <si>
    <t>https://github.com/rust-lang/regex</t>
  </si>
  <si>
    <t>1.0.0</t>
  </si>
  <si>
    <t>itertools</t>
  </si>
  <si>
    <t>https://github.com/rust-itertools/itertools</t>
  </si>
  <si>
    <t>0.14.0</t>
  </si>
  <si>
    <t>memchr</t>
  </si>
  <si>
    <t>https://github.com/BurntSushi/memchr</t>
  </si>
  <si>
    <t>2.7.4</t>
  </si>
  <si>
    <t>byteorder</t>
  </si>
  <si>
    <t>https://github.com/BurntSushi/byteorder</t>
  </si>
  <si>
    <t>1.5.0</t>
  </si>
  <si>
    <t>http</t>
  </si>
  <si>
    <t>https://github.com/hyperium/http</t>
  </si>
  <si>
    <t>1.3.1</t>
  </si>
  <si>
    <t>h2</t>
  </si>
  <si>
    <t>https://github.com/hyperium/h2</t>
  </si>
  <si>
    <t>0.4.10</t>
  </si>
  <si>
    <t>crc32fast</t>
  </si>
  <si>
    <t>https://github.com/srijs/rust-crc32fast</t>
  </si>
  <si>
    <t>1.4.2</t>
  </si>
  <si>
    <t>flate2</t>
  </si>
  <si>
    <t>https://github.com/rust-lang/flate2-rs</t>
  </si>
  <si>
    <t>1.1.1</t>
  </si>
  <si>
    <t>num-bigint</t>
  </si>
  <si>
    <t>https://github.com/rust-num/num-bigint</t>
  </si>
  <si>
    <t>0.4.6</t>
  </si>
  <si>
    <t>unicode-segmentation</t>
  </si>
  <si>
    <t>https://github.com/unicode-rs/unicode-segmentation</t>
  </si>
  <si>
    <t>1.12.0</t>
  </si>
  <si>
    <t>bumpalo</t>
  </si>
  <si>
    <t>https://github.com/fitzgen/bumpalo</t>
  </si>
  <si>
    <t>3.17.0</t>
  </si>
  <si>
    <t>Generic Attributes</t>
  </si>
  <si>
    <t>Rust + Quickcheck Attributes</t>
  </si>
  <si>
    <t>Misc.</t>
  </si>
  <si>
    <t>Property Name</t>
  </si>
  <si>
    <t>Repository</t>
  </si>
  <si>
    <t>Link</t>
  </si>
  <si>
    <t>Summary</t>
  </si>
  <si>
    <t>Redundant</t>
  </si>
  <si>
    <t>Assertion Count</t>
  </si>
  <si>
    <t>Assertions Independent</t>
  </si>
  <si>
    <t>Decomposable</t>
  </si>
  <si>
    <t>Calls to SUT</t>
  </si>
  <si>
    <t>Test Type</t>
  </si>
  <si>
    <t>(Non-)Functional</t>
  </si>
  <si>
    <t>Intention</t>
  </si>
  <si>
    <t>Assumptions</t>
  </si>
  <si>
    <t>Input Type(s)</t>
  </si>
  <si>
    <t>Filtered Input Space</t>
  </si>
  <si>
    <t>Processed Inputs</t>
  </si>
  <si>
    <t>Custom Generator</t>
  </si>
  <si>
    <t>Is Input SUT</t>
  </si>
  <si>
    <t>Custom Shrinker</t>
  </si>
  <si>
    <t>Asserts Errors</t>
  </si>
  <si>
    <t>Rust Input Type(s)</t>
  </si>
  <si>
    <t>Return Type</t>
  </si>
  <si>
    <t>assert!</t>
  </si>
  <si>
    <t>bool</t>
  </si>
  <si>
    <t>Uses discard()</t>
  </si>
  <si>
    <t>Asserts Panic</t>
  </si>
  <si>
    <t>Notes</t>
  </si>
  <si>
    <t>repo</t>
  </si>
  <si>
    <t>summary</t>
  </si>
  <si>
    <t>redundant</t>
  </si>
  <si>
    <t>amt_assertions</t>
  </si>
  <si>
    <t>are_assertions_independent</t>
  </si>
  <si>
    <t>can_decompose_property</t>
  </si>
  <si>
    <t>amt_sut_calls</t>
  </si>
  <si>
    <t>test_type</t>
  </si>
  <si>
    <t>f_or_nf</t>
  </si>
  <si>
    <t>intention</t>
  </si>
  <si>
    <t>has_assumptions</t>
  </si>
  <si>
    <t>input_type</t>
  </si>
  <si>
    <t>is_input_filtered</t>
  </si>
  <si>
    <t>is_input_processed</t>
  </si>
  <si>
    <t>uses_custom_generator</t>
  </si>
  <si>
    <t>is_input_sut</t>
  </si>
  <si>
    <t>uses_custom_shrinker</t>
  </si>
  <si>
    <t>asserts_errors</t>
  </si>
  <si>
    <t>concrete_input_type</t>
  </si>
  <si>
    <t>return_type</t>
  </si>
  <si>
    <t>contains</t>
  </si>
  <si>
    <t>https://github.com/indexmap-rs/indexmap/blob/1818d4140d86aeef18c515f1b060a3fa68da2708/tests/quick.rs#L77</t>
  </si>
  <si>
    <t>Checks if an index map contains all keys inserted into it</t>
  </si>
  <si>
    <t>No</t>
  </si>
  <si>
    <t>-</t>
  </si>
  <si>
    <t>Integration</t>
  </si>
  <si>
    <t>Functional</t>
  </si>
  <si>
    <t>StateContract</t>
  </si>
  <si>
    <t>List(Numerical)</t>
  </si>
  <si>
    <t>Vec&lt;u32&gt;</t>
  </si>
  <si>
    <t>contains_not</t>
  </si>
  <si>
    <t>https://github.com/indexmap-rs/indexmap/blob/1818d4140d86aeef18c515f1b060a3fa68da2708/tests/quick.rs#L85</t>
  </si>
  <si>
    <t>Checks if a set of inputs which are not in the index map return None when looking them up</t>
  </si>
  <si>
    <t>List(Numerical), List(Numerical)</t>
  </si>
  <si>
    <t>Yes</t>
  </si>
  <si>
    <t>Vec&lt;u8&gt;, Vec&lt;u8&gt;</t>
  </si>
  <si>
    <t>Uses u8 presumably to vary the keys less</t>
  </si>
  <si>
    <t>insert_remove</t>
  </si>
  <si>
    <t>https://github.com/indexmap-rs/indexmap/blob/1818d4140d86aeef18c515f1b060a3fa68da2708/tests/quick.rs#L94</t>
  </si>
  <si>
    <t>Inserts some keys and removes some of them, and ensures that the ones there are `inserted - removed`</t>
  </si>
  <si>
    <t>insertion_order</t>
  </si>
  <si>
    <t>https://github.com/indexmap-rs/indexmap/blob/1818d4140d86aeef18c515f1b060a3fa68da2708/tests/quick.rs#L107</t>
  </si>
  <si>
    <t>Ensures the insertion order into the index map is preserved</t>
  </si>
  <si>
    <t>insert_sorted</t>
  </si>
  <si>
    <t>https://github.com/indexmap-rs/indexmap/blob/1818d4140d86aeef18c515f1b060a3fa68da2708/tests/quick.rs#L116</t>
  </si>
  <si>
    <t>Ensures that sorted insert works</t>
  </si>
  <si>
    <t>List(Tuple(Numerical, Numerical))</t>
  </si>
  <si>
    <t>Vec&lt;(u32, u32)&gt;</t>
  </si>
  <si>
    <t>Tests equivalence against 3 things, decomposable?</t>
  </si>
  <si>
    <t>pop</t>
  </si>
  <si>
    <t>https://github.com/indexmap-rs/indexmap/blob/1818d4140d86aeef18c515f1b060a3fa68da2708/tests/quick.rs#L133</t>
  </si>
  <si>
    <t>Ensures that popping all elements is the same as the inserted elements in reverse order</t>
  </si>
  <si>
    <t>RoundTrip</t>
  </si>
  <si>
    <t>Vec&lt;u8&gt;</t>
  </si>
  <si>
    <t>reverse(push then pop input) = input</t>
  </si>
  <si>
    <t>with_cap</t>
  </si>
  <si>
    <t>https://github.com/indexmap-rs/indexmap/blob/1818d4140d86aeef18c515f1b060a3fa68da2708/tests/quick.rs#L148</t>
  </si>
  <si>
    <t>Ensures that an index map with requested capacity n has capacity &gt;= n</t>
  </si>
  <si>
    <t>List(Dummy)</t>
  </si>
  <si>
    <t>Vec&lt;()&gt;</t>
  </si>
  <si>
    <t>No idea why use a Vec&lt;()&gt; if it's only to count the elements, why not just a numeric type? Also there's a println!(), presumably for debugging?</t>
  </si>
  <si>
    <t>drain_full</t>
  </si>
  <si>
    <t>https://github.com/indexmap-rs/indexmap/blob/1818d4140d86aeef18c515f1b060a3fa68da2708/tests/quick.rs#L155</t>
  </si>
  <si>
    <t>Checks if the original map is empty after cloning it, draining the clone into an iterator, and deleting elements in the iterator from the original map</t>
  </si>
  <si>
    <t>First tests draining has all the same elements, then tests emptying the map, and "empty(populate(empty)) = empty" is round trip</t>
  </si>
  <si>
    <t>drain_bounds</t>
  </si>
  <si>
    <t>https://github.com/indexmap-rs/indexmap/blob/1818d4140d86aeef18c515f1b060a3fa68da2708/tests/quick.rs#L168</t>
  </si>
  <si>
    <t>Checks that the drain function works in the index map given a range</t>
  </si>
  <si>
    <t>TestOracle</t>
  </si>
  <si>
    <t>List(Numerical), Tuple(Numerical, Numerical)</t>
  </si>
  <si>
    <t>Vec&lt;u8&gt;, (Bound&lt;usize&gt;, Bound&lt;usize&gt;)</t>
  </si>
  <si>
    <t>TestResult</t>
  </si>
  <si>
    <t>Checks that IndexMap::drain functions identically to Vec::drain</t>
  </si>
  <si>
    <t>shift_remove</t>
  </si>
  <si>
    <t>https://github.com/indexmap-rs/indexmap/blob/1818d4140d86aeef18c515f1b060a3fa68da2708/tests/quick.rs#L194</t>
  </si>
  <si>
    <t>Checks that order is preserved by shift_remove</t>
  </si>
  <si>
    <t>Invariant</t>
  </si>
  <si>
    <t>Tests invariance of order before and after shift_remove</t>
  </si>
  <si>
    <t>indexing</t>
  </si>
  <si>
    <t>https://github.com/indexmap-rs/indexmap/blob/1818d4140d86aeef18c515f1b060a3fa68da2708/tests/quick.rs#L216</t>
  </si>
  <si>
    <t>Ensures indexing works between IndexMaps and IndexSets</t>
  </si>
  <si>
    <t>A very complex test of various contracts which could easily be broken up</t>
  </si>
  <si>
    <t>set_swap_indices</t>
  </si>
  <si>
    <t>https://github.com/indexmap-rs/indexmap/blob/1818d4140d86aeef18c515f1b060a3fa68da2708/tests/quick.rs#L238</t>
  </si>
  <si>
    <t>Checks that swapping indices in an index set works</t>
  </si>
  <si>
    <t>List(Numerical), Numerical, Numerical</t>
  </si>
  <si>
    <t>Vec&lt;u8&gt;, u8, u8</t>
  </si>
  <si>
    <t>Checks that swapping indices is the same as Vec::swap, also uses u8 for a smaller input size, but processes them by turning them into usize</t>
  </si>
  <si>
    <t>map_swap_indices</t>
  </si>
  <si>
    <t>https://github.com/indexmap-rs/indexmap/blob/1818d4140d86aeef18c515f1b060a3fa68da2708/tests/quick.rs#L260</t>
  </si>
  <si>
    <t>Checks that swapping indices in an index map works</t>
  </si>
  <si>
    <t>Similar to `set_swap_indices`</t>
  </si>
  <si>
    <t>occupied_entry_swap_indices</t>
  </si>
  <si>
    <t>https://github.com/indexmap-rs/indexmap/blob/1818d4140d86aeef18c515f1b060a3fa68da2708/tests/quick.rs#L264</t>
  </si>
  <si>
    <t>Checks that swapping indices in an index map works via the entry</t>
  </si>
  <si>
    <t>indexed_entry_swap_indices</t>
  </si>
  <si>
    <t>https://github.com/indexmap-rs/indexmap/blob/1818d4140d86aeef18c515f1b060a3fa68da2708/tests/quick.rs#L274</t>
  </si>
  <si>
    <t>Checks that swapping indices in an index map works via an index entry</t>
  </si>
  <si>
    <t>raw_occupied_entry_swap_indices</t>
  </si>
  <si>
    <t>https://github.com/indexmap-rs/indexmap/blob/1818d4140d86aeef18c515f1b060a3fa68da2708/tests/quick.rs#L280</t>
  </si>
  <si>
    <t>Checks that swapping indices in an index map works via a raw mut entry</t>
  </si>
  <si>
    <t>set_move_index</t>
  </si>
  <si>
    <t>https://github.com/indexmap-rs/indexmap/blob/1818d4140d86aeef18c515f1b060a3fa68da2708/tests/quick.rs#L292</t>
  </si>
  <si>
    <t>Checks that moving an element works with index set</t>
  </si>
  <si>
    <t>Checks that moving elements is the same as Vec::remove + Vec::insert</t>
  </si>
  <si>
    <t>map_move_index</t>
  </si>
  <si>
    <t>https://github.com/indexmap-rs/indexmap/blob/1818d4140d86aeef18c515f1b060a3fa68da2708/tests/quick.rs#L315</t>
  </si>
  <si>
    <t>Checks that moving elements in an index map works</t>
  </si>
  <si>
    <t>Similar to `set_move_index`</t>
  </si>
  <si>
    <t>occupied_entry_move_index</t>
  </si>
  <si>
    <t>https://github.com/indexmap-rs/indexmap/blob/1818d4140d86aeef18c515f1b060a3fa68da2708/tests/quick.rs#L319</t>
  </si>
  <si>
    <t>Checks that moving elements in an index map works via the entry</t>
  </si>
  <si>
    <t>indexed_entry_move_index</t>
  </si>
  <si>
    <t>https://github.com/indexmap-rs/indexmap/blob/1818d4140d86aeef18c515f1b060a3fa68da2708/tests/quick.rs#L329</t>
  </si>
  <si>
    <t>Checks that moving elements in an index map works via an index entry</t>
  </si>
  <si>
    <t>raw_occupied_entry_move_index</t>
  </si>
  <si>
    <t>https://github.com/indexmap-rs/indexmap/blob/1818d4140d86aeef18c515f1b060a3fa68da2708/tests/quick.rs#L335</t>
  </si>
  <si>
    <t>Checks that moving elements in an index map works via a raw mut entry</t>
  </si>
  <si>
    <t>occupied_entry_shift_insert</t>
  </si>
  <si>
    <t>https://github.com/indexmap-rs/indexmap/blob/1818d4140d86aeef18c515f1b060a3fa68da2708/tests/quick.rs#L346</t>
  </si>
  <si>
    <t>Checks that index map shift insertion works the same as Vec::insert via an entry object</t>
  </si>
  <si>
    <t>List(Numerical), Numerical</t>
  </si>
  <si>
    <t>Vec&lt;u8&gt;, u8</t>
  </si>
  <si>
    <t>Checks that shift insertion is the same as Vec::insert, also uses u8 to limit inputs (which then have to be converted into usize)</t>
  </si>
  <si>
    <t>raw_occupied_entry_shift_insert</t>
  </si>
  <si>
    <t>https://github.com/indexmap-rs/indexmap/blob/1818d4140d86aeef18c515f1b060a3fa68da2708/tests/quick.rs#L355</t>
  </si>
  <si>
    <t>Checks that index map shift insertion works the same as Vec::insert via a raw mut entry object</t>
  </si>
  <si>
    <t>Similar to `occupied_entry_shift_insert`</t>
  </si>
  <si>
    <t>date_yo_roundtrip</t>
  </si>
  <si>
    <t>https://github.com/time-rs/time/blob/47dab23e40bffc08373e8de7aa487938cb2c1b58/tests/quickcheck.rs#L44</t>
  </si>
  <si>
    <t>Checks that a conversion to and from an ordinal date works</t>
  </si>
  <si>
    <t>Arbitrary</t>
  </si>
  <si>
    <t>Date</t>
  </si>
  <si>
    <t>Uses custom generation and shrinking functionality derived from Date logic</t>
  </si>
  <si>
    <t>date_ymd_roundtrip</t>
  </si>
  <si>
    <t>https://github.com/time-rs/time/blob/47dab23e40bffc08373e8de7aa487938cb2c1b58/tests/quickcheck.rs#L49</t>
  </si>
  <si>
    <t>Checks that converting a date into its year, month, and day, then rebuilding the date, gives the same date</t>
  </si>
  <si>
    <t>Similar to `date_yo_roundtrip`</t>
  </si>
  <si>
    <t>date_ywd_roundtrip</t>
  </si>
  <si>
    <t>https://github.com/time-rs/time/blob/47dab23e40bffc08373e8de7aa487938cb2c1b58/tests/quickcheck.rs#L54</t>
  </si>
  <si>
    <t>Converting that converting to and between YWD dates works</t>
  </si>
  <si>
    <t>date_format_century_last_two_equivalent</t>
  </si>
  <si>
    <t>https://github.com/time-rs/time/blob/47dab23e40bffc08373e8de7aa487938cb2c1b58/tests/quickcheck.rs#L60</t>
  </si>
  <si>
    <t>Checks that formatting the year as century + last two is the same as the year itself</t>
  </si>
  <si>
    <t>DifferentPaths</t>
  </si>
  <si>
    <t>date_parse_century_last_two_equivalent_extended</t>
  </si>
  <si>
    <t>https://github.com/time-rs/time/blob/47dab23e40bffc08373e8de7aa487938cb2c1b58/tests/quickcheck.rs#L71</t>
  </si>
  <si>
    <t>Checks that formatting the year as century + last two is the same as the year itself, for extended dates</t>
  </si>
  <si>
    <t>Formats the date, then reparses it, checks that it's the same</t>
  </si>
  <si>
    <t>date_parse_century_last_two_equivalent_standard</t>
  </si>
  <si>
    <t>https://github.com/time-rs/time/blob/47dab23e40bffc08373e8de7aa487938cb2c1b58/tests/quickcheck.rs#L87</t>
  </si>
  <si>
    <t>Checks that formatting the year as century + last two is the same as the year itself within the standard 4 digit year range</t>
  </si>
  <si>
    <t>Similar to `date_parse_century_last_two_equivalent_extended`</t>
  </si>
  <si>
    <t>julian_day_roundtrip</t>
  </si>
  <si>
    <t>https://github.com/time-rs/time/blob/47dab23e40bffc08373e8de7aa487938cb2c1b58/tests/quickcheck.rs#L103</t>
  </si>
  <si>
    <t>Checks conversion to and from julian days</t>
  </si>
  <si>
    <t>duration_roundtrip</t>
  </si>
  <si>
    <t>https://github.com/time-rs/time/blob/47dab23e40bffc08373e8de7aa487938cb2c1b58/tests/quickcheck.rs#L108</t>
  </si>
  <si>
    <t>Decomposes and recomposes a duration object</t>
  </si>
  <si>
    <t>Duration</t>
  </si>
  <si>
    <t>prop_state_read_write_nfa_state_ids</t>
  </si>
  <si>
    <t>https://github.com/rust-lang/regex/blob/1a069b9232c607b34c4937122361aa075ef573fa/regex-automata/src/util/determinize/state.rs#L809</t>
  </si>
  <si>
    <t>Deduplicates the input states, adds them to the NFA, and ensures that they can then be read back</t>
  </si>
  <si>
    <t>Functionality</t>
  </si>
  <si>
    <t>List(Arbitrary)</t>
  </si>
  <si>
    <t>Vec&lt;StateID&gt;</t>
  </si>
  <si>
    <t>First deduplicates, processing the input</t>
  </si>
  <si>
    <t>prop_state_read_write_pattern_ids</t>
  </si>
  <si>
    <t>https://github.com/rust-lang/regex/blob/1a069b9232c607b34c4937122361aa075ef573fa/regex-automata/src/util/determinize/state.rs#L823</t>
  </si>
  <si>
    <t>Deduplicates the given pattern IDs, adds them to the NFA, and ensures that they can then be read back</t>
  </si>
  <si>
    <t>Vec&lt;PatternID&gt;</t>
  </si>
  <si>
    <t>prop_state_read_write_nfa_state_and_pattern_ids</t>
  </si>
  <si>
    <t>https://github.com/rust-lang/regex/blob/1a069b9232c607b34c4937122361aa075ef573fa/regex-automata/src/util/determinize/state.rs#L837</t>
  </si>
  <si>
    <t>A composition of `prop_state_read_write_nfa_state_ids` and `prop_state_read_write_pattern_ids`</t>
  </si>
  <si>
    <t>List(Arbitrary), List(Arbitrary)</t>
  </si>
  <si>
    <t>Vec&lt;StateID&gt;, Vec&lt;PatternID&gt;</t>
  </si>
  <si>
    <t>prop_read_write_varu32</t>
  </si>
  <si>
    <t>https://github.com/rust-lang/regex/blob/1a069b9232c607b34c4937122361aa075ef573fa/regex-automata/src/util/determinize/state.rs#L865</t>
  </si>
  <si>
    <t>Checks that `write_varu32` works for writing an unsigned integer to a buffer</t>
  </si>
  <si>
    <t>Numerical</t>
  </si>
  <si>
    <t>u32</t>
  </si>
  <si>
    <t>prop_read_write_vari32</t>
  </si>
  <si>
    <t>https://github.com/rust-lang/regex/blob/1a069b9232c607b34c4937122361aa075ef573fa/regex-automata/src/util/determinize/state.rs#L872</t>
  </si>
  <si>
    <t>Checks that `write_vari32` works for writing an unsigned integer to a buffer</t>
  </si>
  <si>
    <t>i32</t>
  </si>
  <si>
    <t>size_product</t>
  </si>
  <si>
    <t>https://github.com/rust-itertools/itertools/blob/b0942d6b84d47dec75c19e541859211423d857d9/tests/quick.rs#L404</t>
  </si>
  <si>
    <t>Checks that the size hint is correct after an operation on an iter</t>
  </si>
  <si>
    <t>HardToProveEasyToVerify</t>
  </si>
  <si>
    <t>Arbitrary, Arbitrary</t>
  </si>
  <si>
    <t>Iter&lt;u16&gt;, Iter&lt;u16&gt;</t>
  </si>
  <si>
    <t>size_product3</t>
  </si>
  <si>
    <t>https://github.com/rust-itertools/itertools/blob/b0942d6b84d47dec75c19e541859211423d857d9/tests/quick.rs#L411</t>
  </si>
  <si>
    <t>equal_cloned_circular_tuple_windows_noninitial</t>
  </si>
  <si>
    <t>https://github.com/rust-itertools/itertools/blob/b0942d6b84d47dec75c19e541859211423d857d9/tests/quick.rs#L1168</t>
  </si>
  <si>
    <t>Checks that cloning is equal to taking the iterator, for tuple iterators</t>
  </si>
  <si>
    <t>List(Integral)</t>
  </si>
  <si>
    <t>correct_group_map_modulo_key</t>
  </si>
  <si>
    <t>https://github.com/rust-itertools/itertools/blob/b0942d6b84d47dec75c19e541859211423d857d9/tests/quick.rs#L1276</t>
  </si>
  <si>
    <t>Checks that group maps work by creating a mapping of i % n -&gt; i</t>
  </si>
  <si>
    <t>()</t>
  </si>
  <si>
    <t>at_most_one_i32</t>
  </si>
  <si>
    <t>https://github.com/rust-itertools/itertools/blob/b0942d6b84d47dec75c19e541859211423d857d9/tests/quick.rs#L1395</t>
  </si>
  <si>
    <t>Verifies the behavior of at_most_one for vectors of arbitrary sizes, because there are only 3 cases</t>
  </si>
  <si>
    <t>TrivialOutput</t>
  </si>
  <si>
    <t>Vec&lt;i32&gt;</t>
  </si>
  <si>
    <t>k_smallest_range</t>
  </si>
  <si>
    <t>https://github.com/rust-itertools/itertools/blob/b0942d6b84d47dec75c19e541859211423d857d9/tests/test_std.rs#L496</t>
  </si>
  <si>
    <t>Compares the equality of various different ways of finding the smallest and largest elements</t>
  </si>
  <si>
    <t>Integral, Integral, Integral</t>
  </si>
  <si>
    <t>i64, u16, u16</t>
  </si>
  <si>
    <t>qc_suffix_forward_maximal</t>
  </si>
  <si>
    <t>https://github.com/BurntSushi/memchr/blob/ceef3c921b5685847ea39647b6361033dfe1aa36/src/arch/all/twoway.rs#L845</t>
  </si>
  <si>
    <t>Compares get_suffix_forward against an oracle</t>
  </si>
  <si>
    <t>qc_suffix_reverse_maximal</t>
  </si>
  <si>
    <t>https://github.com/BurntSushi/memchr/blob/ceef3c921b5685847ea39647b6361033dfe1aa36/src/arch/all/twoway.rs#L855</t>
  </si>
  <si>
    <t>Compares get_suffix_reverse against an oracle</t>
  </si>
  <si>
    <t>qc_rev_prefix_is_substring</t>
  </si>
  <si>
    <t>https://github.com/BurntSushi/memchr/blob/ceef3c921b5685847ea39647b6361033dfe1aa36/src/tests/substring/prop.rs#L50</t>
  </si>
  <si>
    <t>Checks that all prefixes of a string are a valid substring for the given substring implementation</t>
  </si>
  <si>
    <t>Allows substring implementation to return Option&lt;Option&lt;...&gt;&gt;, where the outer option is used for discarding tests</t>
  </si>
  <si>
    <t>qc_fwd_suffix_is_substring</t>
  </si>
  <si>
    <t>https://github.com/BurntSushi/memchr/blob/ceef3c921b5685847ea39647b6361033dfe1aa36/src/tests/substring/prop.rs#L23</t>
  </si>
  <si>
    <t>Checks that all suffixes of a string are a valid substring for the given substring implementation</t>
  </si>
  <si>
    <t>qc_rev_matches_naive</t>
  </si>
  <si>
    <t>https://github.com/BurntSushi/memchr/blob/ceef3c921b5685847ea39647b6361033dfe1aa36/src/tests/substring/prop.rs#L58</t>
  </si>
  <si>
    <t>Checks that the substring implementation matches a naive implementation</t>
  </si>
  <si>
    <t>List(Integral), List(Integral)</t>
  </si>
  <si>
    <t>qc_memchr_matches_naive</t>
  </si>
  <si>
    <t>https://github.com/BurntSushi/memchr/blob/ceef3c921b5685847ea39647b6361033dfe1aa36/src/tests/memchr/prop.rs#L26</t>
  </si>
  <si>
    <t>Checks the `memchr` implementation against a naive one</t>
  </si>
  <si>
    <t>Integral, List(Integral)</t>
  </si>
  <si>
    <t>u8, Vec&lt;u8&gt;</t>
  </si>
  <si>
    <t>big_endian</t>
  </si>
  <si>
    <t>https://github.com/BurntSushi/byteorder/blob/5a82625fae462e8ba64cec8146b24a372b4d75c6/src/lib.rs#L3827</t>
  </si>
  <si>
    <t>Verifies writing and reading back big endian numbers gives the original result</t>
  </si>
  <si>
    <t>Vec&lt;$macro_arg&gt;</t>
  </si>
  <si>
    <t>little_endian</t>
  </si>
  <si>
    <t>https://github.com/BurntSushi/byteorder/blob/5a82625fae462e8ba64cec8146b24a372b4d75c6/src/lib.rs#L3848</t>
  </si>
  <si>
    <t>Verifies writing and reading back little endian numbers gives the original result</t>
  </si>
  <si>
    <t>native_endian</t>
  </si>
  <si>
    <t>https://github.com/BurntSushi/byteorder/blob/5a82625fae462e8ba64cec8146b24a372b4d75c6/src/lib.rs#L3869</t>
  </si>
  <si>
    <t>Verifies writing and reading back native endian numbers gives the original result</t>
  </si>
  <si>
    <t>header_map_fuzz</t>
  </si>
  <si>
    <t>https://github.com/hyperium/http/blob/181f73c7b5fbdb8b52ede01bb66335152eec721f/tests/header_map_fuzz.rs#L13</t>
  </si>
  <si>
    <t>Runs a fuzz on the data structure given a random set of steps, each one having an expected output</t>
  </si>
  <si>
    <t>Fuzz</t>
  </si>
  <si>
    <t>hpack_fuzz</t>
  </si>
  <si>
    <t>https://github.com/hyperium/h2/blob/e4ed3502f111302ba601799bf70b4aecd37466fd/src/hpack/test/fuzz.rs#L16</t>
  </si>
  <si>
    <t>Encodes and decodes a bunch of header frames and ensures the result is the same as the original</t>
  </si>
  <si>
    <t>FuzzHpack</t>
  </si>
  <si>
    <t>combine</t>
  </si>
  <si>
    <t>rust-crc32fast</t>
  </si>
  <si>
    <t>https://github.com/srijs/rust-crc32fast/blob/479ecdf0174dd3a0f7d48b2f66a386d8d2369963/src/lib.rs#L196</t>
  </si>
  <si>
    <t>Ensures that combining hashes is equivalent two one hash with all the combined elements</t>
  </si>
  <si>
    <t>combine_from_len</t>
  </si>
  <si>
    <t>https://github.com/srijs/rust-crc32fast/blob/479ecdf0174dd3a0f7d48b2f66a386d8d2369963/src/lib.rs#L209</t>
  </si>
  <si>
    <t>Ensures that a certain way of building hashes from other hashes is the same as those hashes combined</t>
  </si>
  <si>
    <t>check_against_baseline (1)</t>
  </si>
  <si>
    <t>https://github.com/srijs/rust-crc32fast/blob/479ecdf0174dd3a0f7d48b2f66a386d8d2369963/src/specialized/pclmulqdq.rs#L215</t>
  </si>
  <si>
    <t>Checks that an implementation functions equivalently to a baseline implementation</t>
  </si>
  <si>
    <t>Integral, List(Tuple(List(Integral), Integral))</t>
  </si>
  <si>
    <t>u32, Vec&lt;(Vec&lt;u8&gt;, usize)&gt;</t>
  </si>
  <si>
    <t>check_against_baseline (2)</t>
  </si>
  <si>
    <t>https://github.com/srijs/rust-crc32fast/blob/479ecdf0174dd3a0f7d48b2f66a386d8d2369963/src/specialized/aarch64.rs#L83</t>
  </si>
  <si>
    <t>fast_16_is_the_same_as_slow</t>
  </si>
  <si>
    <t>https://github.com/srijs/rust-crc32fast/blob/479ecdf0174dd3a0f7d48b2f66a386d8d2369963/src/baseline.rs#L90</t>
  </si>
  <si>
    <t>Checks the equality of the fast and slow implementation</t>
  </si>
  <si>
    <t>u32, Vec&lt;u8&gt;</t>
  </si>
  <si>
    <t>qc_reader</t>
  </si>
  <si>
    <t>https://github.com/rust-lang/flate2-rs/blob/76cc0cc810c1d84b89a43932e3b73c01042b796f/src/zlib/mod.rs#L134</t>
  </si>
  <si>
    <t>Checks that encoding and then decoding the stream using zlib gives the same stream</t>
  </si>
  <si>
    <t>qc_writer</t>
  </si>
  <si>
    <t>https://github.com/rust-lang/flate2-rs/blob/76cc0cc810c1d84b89a43932e3b73c01042b796f/src/zlib/mod.rs#L147</t>
  </si>
  <si>
    <t>Checks that encoding and then decoding the stream (with the data passed in as a writer) using zlib gives the same stream</t>
  </si>
  <si>
    <t>qc_reader (1)</t>
  </si>
  <si>
    <t>https://github.com/rust-lang/flate2-rs/blob/76cc0cc810c1d84b89a43932e3b73c01042b796f/src/gz/mod.rs#L606</t>
  </si>
  <si>
    <t>Checks that encoding and then decoding the stream using gz gives the same stream</t>
  </si>
  <si>
    <t>qc_reader (2)</t>
  </si>
  <si>
    <t>https://github.com/rust-lang/flate2-rs/blob/76cc0cc810c1d84b89a43932e3b73c01042b796f/src/deflate/mod.rs#L166</t>
  </si>
  <si>
    <t>Checks that encoding and then decoding the stream using DEFLATE gives the same stream</t>
  </si>
  <si>
    <t>qc_writer (1)</t>
  </si>
  <si>
    <t>https://github.com/rust-lang/flate2-rs/blob/76cc0cc810c1d84b89a43932e3b73c01042b796f/src/deflate/mod.rs#L181</t>
  </si>
  <si>
    <t>Checks that encoding and then decoding the stream (with the data passed in as a writer) using DEFLATE gives the same stream</t>
  </si>
  <si>
    <t>quickcheck_unsigned_eq_reflexive</t>
  </si>
  <si>
    <t>https://github.com/rust-num/num-bigint/blob/575cea47d21f969e541a7668751d4a82825d02bd/ci/big_quickcheck/src/lib.rs#L16</t>
  </si>
  <si>
    <t>Ensures that biguint equality is reflexive</t>
  </si>
  <si>
    <t>Integral</t>
  </si>
  <si>
    <t>BigUint</t>
  </si>
  <si>
    <t>This one is just verifying the reflexive law of equality</t>
  </si>
  <si>
    <t>quickcheck_signed_eq_reflexive</t>
  </si>
  <si>
    <t>https://github.com/rust-num/num-bigint/blob/575cea47d21f969e541a7668751d4a82825d02bd/ci/big_quickcheck/src/lib.rs#L21</t>
  </si>
  <si>
    <t>Ensures that bigint equality is reflexive</t>
  </si>
  <si>
    <t>BigInt</t>
  </si>
  <si>
    <t>test_shr_unsigned</t>
  </si>
  <si>
    <t>https://github.com/rust-num/num-bigint/blob/575cea47d21f969e541a7668751d4a82825d02bd/ci/big_quickcheck/src/lib.rs#L286</t>
  </si>
  <si>
    <t>Verifies shift-right against the default system implementation</t>
  </si>
  <si>
    <t>Integral, Integral</t>
  </si>
  <si>
    <t>u64, u8</t>
  </si>
  <si>
    <t>quickcheck_signed_add_commutative</t>
  </si>
  <si>
    <t>https://github.com/rust-num/num-bigint/blob/575cea47d21f969e541a7668751d4a82825d02bd/ci/big_quickcheck/src/lib.rs#L122</t>
  </si>
  <si>
    <t>Verifies commutativity for signed bigints</t>
  </si>
  <si>
    <t>BigInt, BigInt</t>
  </si>
  <si>
    <t>Verifies the additive law of commutativity</t>
  </si>
  <si>
    <t>quickcheck_unsigned_add_zero</t>
  </si>
  <si>
    <t>https://github.com/rust-num/num-bigint/blob/575cea47d21f969e541a7668751d4a82825d02bd/ci/big_quickcheck/src/lib.rs#L127</t>
  </si>
  <si>
    <t>Verifies that adding zero does nothing for unsigned bigints</t>
  </si>
  <si>
    <t>Verifies the additive identity</t>
  </si>
  <si>
    <t>quickcheck_unsigned_add_associative</t>
  </si>
  <si>
    <t>https://github.com/rust-num/num-bigint/blob/575cea47d21f969e541a7668751d4a82825d02bd/ci/big_quickcheck/src/lib.rs#L137</t>
  </si>
  <si>
    <t>Verifies that unsigned bigints are associative</t>
  </si>
  <si>
    <t>BigUint, BigUint, BigUint</t>
  </si>
  <si>
    <t>Verifies the additive law of associativity</t>
  </si>
  <si>
    <t>quickcheck_signed_conversion</t>
  </si>
  <si>
    <t>https://github.com/rust-num/num-bigint/blob/575cea47d21f969e541a7668751d4a82825d02bd/ci/big_quickcheck/src/lib.rs#L272</t>
  </si>
  <si>
    <t>Verifies signed conversion to and from strings of some input radix</t>
  </si>
  <si>
    <t>BigInt, u8</t>
  </si>
  <si>
    <t>Uses u8 to get small radixes (but upcasts to u32), then assumes it is within the range of usable radixes</t>
  </si>
  <si>
    <t>test_modpow</t>
  </si>
  <si>
    <t>https://github.com/rust-num/num-bigint/blob/575cea47d21f969e541a7668751d4a82825d02bd/ci/big_quickcheck/src/lib.rs#L338</t>
  </si>
  <si>
    <t>Checks modpow of signed bigints against a naive implementation</t>
  </si>
  <si>
    <t>i128, u128, i128</t>
  </si>
  <si>
    <t>Has lots of debug message printing in there as well</t>
  </si>
  <si>
    <t>to_f64_equals_i128_cast</t>
  </si>
  <si>
    <t>https://github.com/rust-num/num-bigint/blob/575cea47d21f969e541a7668751d4a82825d02bd/ci/big_quickcheck/src/lib.rs#L427</t>
  </si>
  <si>
    <t>Checks conversion to f64 against a naive to-f64 cast</t>
  </si>
  <si>
    <t>i128</t>
  </si>
  <si>
    <t>quickcheck_unsigned_cbrt</t>
  </si>
  <si>
    <t>https://github.com/rust-num/num-bigint/blob/575cea47d21f969e541a7668751d4a82825d02bd/ci/big_quickcheck/src/lib.rs#L252</t>
  </si>
  <si>
    <t>Verifies the cube root of a cube gives the original value for unsigned bigints</t>
  </si>
  <si>
    <t>quickcheck_forward_reverse_graphemes_extended</t>
  </si>
  <si>
    <t>https://github.com/unicode-rs/unicode-segmentation/blob/9e3f88c06ca275294ef4cb1daf0789f06a28611d/tests/test.rs#L216</t>
  </si>
  <si>
    <t>Verifies that reversing the extended graphemes and collecting is equivalent a reversed list of collected graphemes</t>
  </si>
  <si>
    <t>String</t>
  </si>
  <si>
    <t>Default generator for string is used, but testing new trait implementation on String, should count as SUT</t>
  </si>
  <si>
    <t>quickcheck_forward_reverse_graphemes_legacy</t>
  </si>
  <si>
    <t>https://github.com/unicode-rs/unicode-segmentation/blob/9e3f88c06ca275294ef4cb1daf0789f06a28611d/tests/test.rs#L223</t>
  </si>
  <si>
    <t>Verifies that reversing the legacy graphemes and collecting is equivalent a reversed list of collected graphemes</t>
  </si>
  <si>
    <t>quickcheck_join_graphemes</t>
  </si>
  <si>
    <t>https://github.com/unicode-rs/unicode-segmentation/blob/9e3f88c06ca275294ef4cb1daf0789f06a28611d/tests/test.rs#L230</t>
  </si>
  <si>
    <t>Checks that recollecting the graphemes results in the original string</t>
  </si>
  <si>
    <t>Decomposable because it tests on extended and legacy graphemes</t>
  </si>
  <si>
    <t>quickcheck_forward_reverse_words</t>
  </si>
  <si>
    <t>https://github.com/unicode-rs/unicode-segmentation/blob/9e3f88c06ca275294ef4cb1daf0789f06a28611d/tests/test.rs#L236</t>
  </si>
  <si>
    <t>Verifies that reversing the list of word bounds and collecting is equivalent a reversed list of word bounds</t>
  </si>
  <si>
    <t>quickcheck_join_words</t>
  </si>
  <si>
    <t>https://github.com/unicode-rs/unicode-segmentation/blob/9e3f88c06ca275294ef4cb1daf0789f06a28611d/tests/test.rs#L243</t>
  </si>
  <si>
    <t>Checks that recollecting the string by split word bounds results in the original string</t>
  </si>
  <si>
    <t>test_string_collect</t>
  </si>
  <si>
    <t>https://github.com/fitzgen/bumpalo/blob/e5c128d3b81535bd2036693a699c9021e812e31f/tests/all/collect_in.rs#L10</t>
  </si>
  <si>
    <t>Ensures that collecting a string into a string using the bump allocator preserves the string</t>
  </si>
  <si>
    <t>test_vec_collect</t>
  </si>
  <si>
    <t>https://github.com/fitzgen/bumpalo/blob/e5c128d3b81535bd2036693a699c9021e812e31f/tests/all/collect_in.rs#L17</t>
  </si>
  <si>
    <t>Ensures that collecting a vector into a vector using the bump allocator preserves the vector</t>
  </si>
  <si>
    <t>vec_resizes_causing_reallocs</t>
  </si>
  <si>
    <t>https://github.com/fitzgen/bumpalo/blob/e5c128d3b81535bd2036693a699c9021e812e31f/tests/all/vec.rs#L65</t>
  </si>
  <si>
    <t>Invokes realloc several times by continuously resizing a vec using the given allocator</t>
  </si>
  <si>
    <t>NoErrors</t>
  </si>
  <si>
    <t>Vec&lt;usize&gt;</t>
  </si>
  <si>
    <t>Very interesting, seems to just make sure that a bunch of arbitrary realloc's don't cause any panic</t>
  </si>
  <si>
    <t>can_allocate_big_values</t>
  </si>
  <si>
    <t>https://github.com/fitzgen/bumpalo/blob/e5c128d3b81535bd2036693a699c9021e812e31f/tests/all/quickchecks.rs#L122</t>
  </si>
  <si>
    <t>Tests the allocation of very large values</t>
  </si>
  <si>
    <t>Vec&lt;BigValue&gt;</t>
  </si>
  <si>
    <t>BigValue is just a helper type for testing</t>
  </si>
  <si>
    <t>limit_is_never_exceeded</t>
  </si>
  <si>
    <t>https://github.com/fitzgen/bumpalo/blob/e5c128d3b81535bd2036693a699c9021e812e31f/tests/all/quickchecks.rs#L270</t>
  </si>
  <si>
    <t>Verifies that the allocation limit is never exceded with 'try_alloc_layout'</t>
  </si>
  <si>
    <t>usize</t>
  </si>
  <si>
    <t>can_allocate_heterogeneous_things_and_they_dont_overlap</t>
  </si>
  <si>
    <t>https://github.com/fitzgen/bumpalo/blob/e5c128d3b81535bd2036693a699c9021e812e31f/tests/all/quickchecks.rs#L153</t>
  </si>
  <si>
    <t>Ensures heterogeneous types can be allocated without overlap</t>
  </si>
  <si>
    <t>Vec&lt;Elems&lt;u8, u64&gt;&gt;</t>
  </si>
  <si>
    <t>Elems is just a helper type for testing</t>
  </si>
  <si>
    <t>alloc_strs</t>
  </si>
  <si>
    <t>https://github.com/fitzgen/bumpalo/blob/e5c128d3b81535bd2036693a699c9021e812e31f/tests/all/quickchecks.rs#L231</t>
  </si>
  <si>
    <t>Tests the allocation of strings</t>
  </si>
  <si>
    <t>List(String)</t>
  </si>
  <si>
    <t>Vec&lt;String&gt;</t>
  </si>
  <si>
    <t>all_allocations_in_a_chunk</t>
  </si>
  <si>
    <t>https://github.com/fitzgen/bumpalo/blob/e5c128d3b81535bd2036693a699c9021e812e31f/tests/all/quickchecks.rs#L239</t>
  </si>
  <si>
    <t>Ensures that all allocations fall within one of the chunks of the bump allocator</t>
  </si>
  <si>
    <t>Vec&lt;BigBalue&gt;</t>
  </si>
  <si>
    <t>Average First Release</t>
  </si>
  <si>
    <t>COUNTA of Assertions Independent</t>
  </si>
  <si>
    <t>PBTs with Dependent Assertions</t>
  </si>
  <si>
    <t>PBTs with Independent Assertions</t>
  </si>
  <si>
    <t>Grand Total</t>
  </si>
  <si>
    <t>COUNTA of Custom Generator</t>
  </si>
  <si>
    <t>COUNTA of Custom Shrinker</t>
  </si>
  <si>
    <t>Percentage of Custom Generators</t>
  </si>
  <si>
    <t>Percentage of Custom Shrinkers</t>
  </si>
  <si>
    <t>Average PBT Count</t>
  </si>
  <si>
    <t>Average Expanded PBT Count</t>
  </si>
  <si>
    <t>Total Tests</t>
  </si>
  <si>
    <t>COUNTA of Assumptions</t>
  </si>
  <si>
    <t>Percentage of Assumptions</t>
  </si>
  <si>
    <t>Fraction of Assumptions using TestResult::discard()</t>
  </si>
  <si>
    <t>Assertions</t>
  </si>
  <si>
    <t>Booleans</t>
  </si>
  <si>
    <t>Assertions vs Bools per return type</t>
  </si>
  <si>
    <t>AVERAGE of Calls to SUT</t>
  </si>
  <si>
    <t>COUNTA of Decomposable</t>
  </si>
  <si>
    <t>Test Intentions Table</t>
  </si>
  <si>
    <t>Code</t>
  </si>
  <si>
    <t>Description</t>
  </si>
  <si>
    <t>Verifies the equivalence of two transformations that should give identical results when performed on the same input</t>
  </si>
  <si>
    <t>Verifies that an operation composed with its inverse when applied to an input gives the same input</t>
  </si>
  <si>
    <t>Verifies the invariance of a component of a state which should not change when the state is transformed in some way</t>
  </si>
  <si>
    <t>Idempotence</t>
  </si>
  <si>
    <t>Verifies that applying an idempotent operation n&gt;1 times is equivalent to applying it once</t>
  </si>
  <si>
    <t>StructuralInduction</t>
  </si>
  <si>
    <t>For recursive problems, verifies that the result returned from an operation upholds some recursive contract</t>
  </si>
  <si>
    <t>Verifies the correctness of the result returned by the SUT with some "easy" verification algorithm</t>
  </si>
  <si>
    <t>Compares the result returned by the SUT to the one returned by an "oracle," which is assumed to always be correct</t>
  </si>
  <si>
    <t>Verifies that, after some operations, the state of the SUT upholds a contract defined by or derived from its specification</t>
  </si>
  <si>
    <t>Given some set of inputs, the output can be trivially derived from the input, requiring no more than a few cases</t>
  </si>
  <si>
    <t>Ensures that the given operation does not throw some kind of error on any input</t>
  </si>
  <si>
    <t>Type Table</t>
  </si>
  <si>
    <t>Type</t>
  </si>
  <si>
    <t>Parameters</t>
  </si>
  <si>
    <t>Represents the set of all real numbers or a subset thereof</t>
  </si>
  <si>
    <t>Character</t>
  </si>
  <si>
    <t>Type which represents characters of at least ASCII</t>
  </si>
  <si>
    <t>Type which represents text, i.e. a list of a character type</t>
  </si>
  <si>
    <t>Boolean</t>
  </si>
  <si>
    <t>Type with two distinct values, i.e. true/false, yes/no, 1/0, etc.</t>
  </si>
  <si>
    <t>List</t>
  </si>
  <si>
    <t>T</t>
  </si>
  <si>
    <t>Type which represents zero or more instances of T</t>
  </si>
  <si>
    <t>Tuple</t>
  </si>
  <si>
    <t>T...</t>
  </si>
  <si>
    <t>Type which represents a distinct group of zero or more heterogenous types T...</t>
  </si>
  <si>
    <t>Map</t>
  </si>
  <si>
    <t>K, V</t>
  </si>
  <si>
    <t>Type which uniquely maps zero or more keys of type K to values of type V</t>
  </si>
  <si>
    <t>Any other type which can be generated (by definition or by a distinct derivation) as inputs to a PBT</t>
  </si>
  <si>
    <t>Dummy</t>
  </si>
  <si>
    <t>Represents a dummy type which represents nothing meaningful</t>
  </si>
  <si>
    <t>In Rust, I consider 'asserts errors' to be asserting the `Err` variant in the result type as well as panics</t>
  </si>
  <si>
    <t>Since some properties are just bools in Quickcheck, I count the number of assertions as the number of conditions, if the expression is expressed in CNF</t>
  </si>
  <si>
    <t>I count all calls to ::new() or any other constructor as a call to the SUT, since sometimes they do something meaningful</t>
  </si>
  <si>
    <t>`assert!` refers to the number of rust assertions made by the test, while `bool` returns the number of assertions returned as a bool (or TestResult)</t>
  </si>
  <si>
    <t>I use 'redundant' to refer to any tests which share basically all of its functionality with a test I've already analyzed (i.e. slight variations of the same test).</t>
  </si>
  <si>
    <t>Removing everything with 'redundant = yes' will give equal weight to each actual test implementation</t>
  </si>
  <si>
    <t>When the SUT is the input, I just put processed inputs as no (unless other non-SUT inputs are processed)</t>
  </si>
  <si>
    <t>Custom generators are almost exclusively used when the input itself is the SUT</t>
  </si>
  <si>
    <t>Magical test counting command: cargo test --workspace -- --list | grep -E 'test$' | wc -l (update: doesnt work, but maybe will still be useful)</t>
  </si>
  <si>
    <t>Actual test counting command: grep -r '^\s*#\[test\]' . | wc -l</t>
  </si>
  <si>
    <t>Mention inaccuracies in counting with #[test], doesn't account for macros, also may count PBTs if annotated with #[test], (they are usually not) but we checked its small enough that we don't care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</si>
</sst>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m d, yyyy"/>
  </numFmts>
  <fonts count="11">
    <font>
      <sz val="10.0"/>
      <color rgb="FF000000"/>
      <name val="Arial"/>
      <scheme val="minor"/>
    </font>
    <font>
      <b/>
      <sz val="11.0"/>
      <color theme="1"/>
      <name val="Arial"/>
      <scheme val="minor"/>
    </font>
    <font>
      <color theme="1"/>
      <name val="Arial"/>
      <scheme val="minor"/>
    </font>
    <font>
      <u/>
      <color rgb="FF0000FF"/>
    </font>
    <font>
      <u/>
      <color rgb="FF0000FF"/>
    </font>
    <font>
      <u/>
      <color rgb="FF0000FF"/>
    </font>
    <font>
      <u/>
      <color rgb="FF0000FF"/>
    </font>
    <font>
      <b/>
      <sz val="12.0"/>
      <color theme="1"/>
      <name val="Arial"/>
      <scheme val="minor"/>
    </font>
    <font/>
    <font>
      <b/>
      <color theme="1"/>
      <name val="Arial"/>
      <scheme val="minor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</fills>
  <borders count="44">
    <border/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ck">
        <color rgb="FF000000"/>
      </right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top style="thick">
        <color rgb="FF000000"/>
      </top>
    </border>
    <border>
      <left style="thin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n">
        <color rgb="FF000000"/>
      </right>
    </border>
    <border>
      <left style="thick">
        <color rgb="FF000000"/>
      </left>
      <right style="thin">
        <color rgb="FF000000"/>
      </right>
      <bottom style="thick">
        <color rgb="FF000000"/>
      </bottom>
    </border>
    <border>
      <left style="thin">
        <color rgb="FF000000"/>
      </left>
      <right style="thin">
        <color rgb="FF000000"/>
      </right>
      <bottom style="thick">
        <color rgb="FF000000"/>
      </bottom>
    </border>
    <border>
      <left style="thin">
        <color rgb="FF000000"/>
      </left>
      <bottom style="thick">
        <color rgb="FF000000"/>
      </bottom>
    </border>
    <border>
      <left style="thin">
        <color rgb="FF000000"/>
      </left>
      <right style="thick">
        <color rgb="FF000000"/>
      </righ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</border>
    <border>
      <left style="thick">
        <color rgb="FF000000"/>
      </left>
      <right style="thick">
        <color rgb="FF000000"/>
      </right>
    </border>
    <border>
      <right style="thin">
        <color rgb="FF000000"/>
      </right>
      <bottom style="thick">
        <color rgb="FF000000"/>
      </bottom>
    </border>
    <border>
      <left style="thick">
        <color rgb="FF000000"/>
      </left>
      <right style="thick">
        <color rgb="FF000000"/>
      </right>
      <bottom style="thick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2" fontId="1" numFmtId="0" xfId="0" applyAlignment="1" applyBorder="1" applyFont="1">
      <alignment horizontal="center" readingOrder="0" vertical="center"/>
    </xf>
    <xf borderId="3" fillId="2" fontId="1" numFmtId="0" xfId="0" applyAlignment="1" applyBorder="1" applyFont="1">
      <alignment horizontal="center" readingOrder="0" vertical="center"/>
    </xf>
    <xf borderId="4" fillId="2" fontId="1" numFmtId="0" xfId="0" applyAlignment="1" applyBorder="1" applyFont="1">
      <alignment horizontal="center" readingOrder="0" vertical="center"/>
    </xf>
    <xf borderId="5" fillId="0" fontId="2" numFmtId="0" xfId="0" applyAlignment="1" applyBorder="1" applyFont="1">
      <alignment horizontal="left" readingOrder="0" shrinkToFit="0" wrapText="0"/>
    </xf>
    <xf borderId="6" fillId="0" fontId="3" numFmtId="0" xfId="0" applyAlignment="1" applyBorder="1" applyFont="1">
      <alignment horizontal="left" readingOrder="0" shrinkToFit="0" wrapText="0"/>
    </xf>
    <xf borderId="6" fillId="0" fontId="2" numFmtId="0" xfId="0" applyAlignment="1" applyBorder="1" applyFont="1">
      <alignment horizontal="left" readingOrder="0" shrinkToFit="0" wrapText="0"/>
    </xf>
    <xf borderId="6" fillId="0" fontId="2" numFmtId="164" xfId="0" applyAlignment="1" applyBorder="1" applyFont="1" applyNumberFormat="1">
      <alignment horizontal="left" readingOrder="0" shrinkToFit="0" wrapText="0"/>
    </xf>
    <xf borderId="7" fillId="0" fontId="2" numFmtId="0" xfId="0" applyAlignment="1" applyBorder="1" applyFont="1">
      <alignment horizontal="left" readingOrder="0" shrinkToFit="0" wrapText="0"/>
    </xf>
    <xf borderId="8" fillId="0" fontId="2" numFmtId="0" xfId="0" applyAlignment="1" applyBorder="1" applyFont="1">
      <alignment horizontal="left" readingOrder="0" shrinkToFit="0" wrapText="0"/>
    </xf>
    <xf borderId="9" fillId="3" fontId="2" numFmtId="0" xfId="0" applyAlignment="1" applyBorder="1" applyFill="1" applyFont="1">
      <alignment horizontal="left" readingOrder="0" shrinkToFit="0" wrapText="0"/>
    </xf>
    <xf borderId="2" fillId="3" fontId="4" numFmtId="0" xfId="0" applyAlignment="1" applyBorder="1" applyFont="1">
      <alignment horizontal="left" readingOrder="0" shrinkToFit="0" wrapText="0"/>
    </xf>
    <xf borderId="2" fillId="3" fontId="2" numFmtId="0" xfId="0" applyAlignment="1" applyBorder="1" applyFont="1">
      <alignment horizontal="left" readingOrder="0" shrinkToFit="0" wrapText="0"/>
    </xf>
    <xf borderId="2" fillId="3" fontId="2" numFmtId="164" xfId="0" applyAlignment="1" applyBorder="1" applyFont="1" applyNumberFormat="1">
      <alignment horizontal="left" readingOrder="0" shrinkToFit="0" wrapText="0"/>
    </xf>
    <xf borderId="3" fillId="3" fontId="2" numFmtId="0" xfId="0" applyAlignment="1" applyBorder="1" applyFont="1">
      <alignment horizontal="left" readingOrder="0" shrinkToFit="0" wrapText="0"/>
    </xf>
    <xf borderId="4" fillId="3" fontId="2" numFmtId="0" xfId="0" applyAlignment="1" applyBorder="1" applyFont="1">
      <alignment horizontal="left" readingOrder="0" shrinkToFit="0" wrapText="0"/>
    </xf>
    <xf borderId="9" fillId="0" fontId="2" numFmtId="0" xfId="0" applyAlignment="1" applyBorder="1" applyFont="1">
      <alignment horizontal="left" readingOrder="0" shrinkToFit="0" wrapText="0"/>
    </xf>
    <xf borderId="2" fillId="0" fontId="5" numFmtId="0" xfId="0" applyAlignment="1" applyBorder="1" applyFont="1">
      <alignment horizontal="left" readingOrder="0" shrinkToFit="0" wrapText="0"/>
    </xf>
    <xf borderId="2" fillId="0" fontId="2" numFmtId="0" xfId="0" applyAlignment="1" applyBorder="1" applyFont="1">
      <alignment horizontal="left" readingOrder="0" shrinkToFit="0" wrapText="0"/>
    </xf>
    <xf borderId="2" fillId="0" fontId="2" numFmtId="164" xfId="0" applyAlignment="1" applyBorder="1" applyFont="1" applyNumberFormat="1">
      <alignment horizontal="left" readingOrder="0" shrinkToFit="0" wrapText="0"/>
    </xf>
    <xf borderId="3" fillId="0" fontId="2" numFmtId="0" xfId="0" applyAlignment="1" applyBorder="1" applyFont="1">
      <alignment horizontal="left" readingOrder="0" shrinkToFit="0" wrapText="0"/>
    </xf>
    <xf borderId="4" fillId="0" fontId="2" numFmtId="0" xfId="0" applyAlignment="1" applyBorder="1" applyFont="1">
      <alignment horizontal="left" readingOrder="0" shrinkToFit="0" wrapText="0"/>
    </xf>
    <xf borderId="2" fillId="3" fontId="6" numFmtId="0" xfId="0" applyAlignment="1" applyBorder="1" applyFont="1">
      <alignment horizontal="left" readingOrder="0" shrinkToFit="0" wrapText="0"/>
    </xf>
    <xf borderId="9" fillId="3" fontId="2" numFmtId="0" xfId="0" applyAlignment="1" applyBorder="1" applyFont="1">
      <alignment horizontal="left" shrinkToFit="0" wrapText="0"/>
    </xf>
    <xf borderId="2" fillId="3" fontId="2" numFmtId="0" xfId="0" applyAlignment="1" applyBorder="1" applyFont="1">
      <alignment horizontal="left" shrinkToFit="0" wrapText="0"/>
    </xf>
    <xf borderId="3" fillId="3" fontId="2" numFmtId="0" xfId="0" applyAlignment="1" applyBorder="1" applyFont="1">
      <alignment horizontal="left" shrinkToFit="0" wrapText="0"/>
    </xf>
    <xf borderId="4" fillId="3" fontId="2" numFmtId="0" xfId="0" applyAlignment="1" applyBorder="1" applyFont="1">
      <alignment horizontal="left" shrinkToFit="0" wrapText="0"/>
    </xf>
    <xf borderId="9" fillId="0" fontId="2" numFmtId="0" xfId="0" applyAlignment="1" applyBorder="1" applyFont="1">
      <alignment horizontal="left" shrinkToFit="0" wrapText="0"/>
    </xf>
    <xf borderId="2" fillId="0" fontId="2" numFmtId="0" xfId="0" applyAlignment="1" applyBorder="1" applyFont="1">
      <alignment horizontal="left" shrinkToFit="0" wrapText="0"/>
    </xf>
    <xf borderId="3" fillId="0" fontId="2" numFmtId="0" xfId="0" applyAlignment="1" applyBorder="1" applyFont="1">
      <alignment horizontal="left" shrinkToFit="0" wrapText="0"/>
    </xf>
    <xf borderId="4" fillId="0" fontId="2" numFmtId="0" xfId="0" applyAlignment="1" applyBorder="1" applyFont="1">
      <alignment horizontal="left" shrinkToFit="0" wrapText="0"/>
    </xf>
    <xf borderId="10" fillId="0" fontId="2" numFmtId="0" xfId="0" applyAlignment="1" applyBorder="1" applyFont="1">
      <alignment horizontal="left" shrinkToFit="0" wrapText="0"/>
    </xf>
    <xf borderId="11" fillId="0" fontId="2" numFmtId="0" xfId="0" applyAlignment="1" applyBorder="1" applyFont="1">
      <alignment horizontal="left" shrinkToFit="0" wrapText="0"/>
    </xf>
    <xf borderId="12" fillId="0" fontId="2" numFmtId="0" xfId="0" applyAlignment="1" applyBorder="1" applyFont="1">
      <alignment horizontal="left" shrinkToFit="0" wrapText="0"/>
    </xf>
    <xf borderId="13" fillId="0" fontId="2" numFmtId="0" xfId="0" applyAlignment="1" applyBorder="1" applyFont="1">
      <alignment horizontal="left" shrinkToFit="0" wrapText="0"/>
    </xf>
    <xf borderId="14" fillId="4" fontId="7" numFmtId="0" xfId="0" applyAlignment="1" applyBorder="1" applyFill="1" applyFont="1">
      <alignment horizontal="center" readingOrder="0" vertical="center"/>
    </xf>
    <xf borderId="14" fillId="0" fontId="8" numFmtId="0" xfId="0" applyBorder="1" applyFont="1"/>
    <xf borderId="15" fillId="0" fontId="8" numFmtId="0" xfId="0" applyBorder="1" applyFont="1"/>
    <xf borderId="16" fillId="4" fontId="7" numFmtId="0" xfId="0" applyAlignment="1" applyBorder="1" applyFont="1">
      <alignment horizontal="center" readingOrder="0" vertical="center"/>
    </xf>
    <xf borderId="11" fillId="2" fontId="9" numFmtId="0" xfId="0" applyAlignment="1" applyBorder="1" applyFont="1">
      <alignment horizontal="center" readingOrder="0" vertical="center"/>
    </xf>
    <xf borderId="13" fillId="2" fontId="9" numFmtId="0" xfId="0" applyAlignment="1" applyBorder="1" applyFont="1">
      <alignment horizontal="center" readingOrder="0" vertical="center"/>
    </xf>
    <xf borderId="14" fillId="2" fontId="9" numFmtId="0" xfId="0" applyAlignment="1" applyBorder="1" applyFont="1">
      <alignment horizontal="center" readingOrder="0" vertical="center"/>
    </xf>
    <xf borderId="12" fillId="2" fontId="9" numFmtId="0" xfId="0" applyAlignment="1" applyBorder="1" applyFont="1">
      <alignment horizontal="center" readingOrder="0" vertical="center"/>
    </xf>
    <xf borderId="16" fillId="2" fontId="9" numFmtId="0" xfId="0" applyAlignment="1" applyBorder="1" applyFont="1">
      <alignment horizontal="center" readingOrder="0" vertical="center"/>
    </xf>
    <xf borderId="1" fillId="2" fontId="9" numFmtId="0" xfId="0" applyAlignment="1" applyBorder="1" applyFont="1">
      <alignment horizontal="center" readingOrder="0" vertical="center"/>
    </xf>
    <xf borderId="2" fillId="2" fontId="9" numFmtId="0" xfId="0" applyAlignment="1" applyBorder="1" applyFont="1">
      <alignment horizontal="center" readingOrder="0" vertical="center"/>
    </xf>
    <xf borderId="4" fillId="2" fontId="9" numFmtId="0" xfId="0" applyAlignment="1" applyBorder="1" applyFont="1">
      <alignment horizontal="center" readingOrder="0" vertical="center"/>
    </xf>
    <xf borderId="0" fillId="2" fontId="9" numFmtId="0" xfId="0" applyAlignment="1" applyFont="1">
      <alignment horizontal="center" readingOrder="0" vertical="center"/>
    </xf>
    <xf borderId="3" fillId="2" fontId="9" numFmtId="0" xfId="0" applyAlignment="1" applyBorder="1" applyFont="1">
      <alignment horizontal="center" readingOrder="0" vertical="center"/>
    </xf>
    <xf borderId="17" fillId="2" fontId="9" numFmtId="0" xfId="0" applyAlignment="1" applyBorder="1" applyFont="1">
      <alignment horizontal="center" readingOrder="0" vertical="center"/>
    </xf>
    <xf borderId="1" fillId="0" fontId="2" numFmtId="0" xfId="0" applyAlignment="1" applyBorder="1" applyFont="1">
      <alignment horizontal="left" readingOrder="0" shrinkToFit="0" wrapText="0"/>
    </xf>
    <xf borderId="17" fillId="0" fontId="2" numFmtId="0" xfId="0" applyAlignment="1" applyBorder="1" applyFont="1">
      <alignment shrinkToFit="0" wrapText="0"/>
    </xf>
    <xf borderId="1" fillId="3" fontId="2" numFmtId="0" xfId="0" applyAlignment="1" applyBorder="1" applyFont="1">
      <alignment horizontal="left" readingOrder="0" shrinkToFit="0" wrapText="0"/>
    </xf>
    <xf borderId="18" fillId="3" fontId="2" numFmtId="0" xfId="0" applyAlignment="1" applyBorder="1" applyFont="1">
      <alignment readingOrder="0" shrinkToFit="0" wrapText="0"/>
    </xf>
    <xf borderId="18" fillId="0" fontId="2" numFmtId="0" xfId="0" applyAlignment="1" applyBorder="1" applyFont="1">
      <alignment readingOrder="0" shrinkToFit="0" wrapText="0"/>
    </xf>
    <xf borderId="18" fillId="3" fontId="2" numFmtId="0" xfId="0" applyAlignment="1" applyBorder="1" applyFont="1">
      <alignment shrinkToFit="0" wrapText="0"/>
    </xf>
    <xf borderId="2" fillId="0" fontId="10" numFmtId="0" xfId="0" applyAlignment="1" applyBorder="1" applyFont="1">
      <alignment horizontal="left" readingOrder="0" shrinkToFit="0" wrapText="0"/>
    </xf>
    <xf borderId="18" fillId="0" fontId="2" numFmtId="0" xfId="0" applyAlignment="1" applyBorder="1" applyFont="1">
      <alignment shrinkToFit="0" wrapText="0"/>
    </xf>
    <xf borderId="1" fillId="0" fontId="2" numFmtId="0" xfId="0" applyAlignment="1" applyBorder="1" applyFont="1">
      <alignment horizontal="left" shrinkToFit="0" wrapText="0"/>
    </xf>
    <xf borderId="1" fillId="3" fontId="2" numFmtId="0" xfId="0" applyAlignment="1" applyBorder="1" applyFont="1">
      <alignment horizontal="left" shrinkToFit="0" wrapText="0"/>
    </xf>
    <xf borderId="19" fillId="0" fontId="2" numFmtId="0" xfId="0" applyAlignment="1" applyBorder="1" applyFont="1">
      <alignment horizontal="left" shrinkToFit="0" wrapText="0"/>
    </xf>
    <xf borderId="20" fillId="0" fontId="2" numFmtId="0" xfId="0" applyAlignment="1" applyBorder="1" applyFont="1">
      <alignment shrinkToFit="0" wrapText="0"/>
    </xf>
    <xf borderId="0" fillId="0" fontId="9" numFmtId="0" xfId="0" applyAlignment="1" applyFont="1">
      <alignment readingOrder="0"/>
    </xf>
    <xf borderId="0" fillId="0" fontId="2" numFmtId="164" xfId="0" applyFont="1" applyNumberFormat="1"/>
    <xf borderId="0" fillId="0" fontId="2" numFmtId="0" xfId="0" applyFont="1"/>
    <xf borderId="0" fillId="0" fontId="2" numFmtId="0" xfId="0" applyAlignment="1" applyFont="1">
      <alignment readingOrder="0"/>
    </xf>
    <xf borderId="0" fillId="0" fontId="2" numFmtId="10" xfId="0" applyFont="1" applyNumberFormat="1"/>
    <xf borderId="21" fillId="0" fontId="2" numFmtId="0" xfId="0" applyBorder="1" applyFont="1"/>
    <xf borderId="22" fillId="0" fontId="2" numFmtId="0" xfId="0" applyAlignment="1" applyBorder="1" applyFont="1">
      <alignment readingOrder="0"/>
    </xf>
    <xf borderId="23" fillId="0" fontId="2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1" fillId="0" fontId="2" numFmtId="10" xfId="0" applyBorder="1" applyFont="1" applyNumberFormat="1"/>
    <xf borderId="24" fillId="0" fontId="2" numFmtId="0" xfId="0" applyAlignment="1" applyBorder="1" applyFont="1">
      <alignment readingOrder="0"/>
    </xf>
    <xf borderId="25" fillId="0" fontId="2" numFmtId="10" xfId="0" applyBorder="1" applyFont="1" applyNumberFormat="1"/>
    <xf borderId="26" fillId="0" fontId="2" numFmtId="10" xfId="0" applyBorder="1" applyFont="1" applyNumberFormat="1"/>
    <xf borderId="27" fillId="4" fontId="7" numFmtId="0" xfId="0" applyAlignment="1" applyBorder="1" applyFont="1">
      <alignment horizontal="center" readingOrder="0"/>
    </xf>
    <xf borderId="28" fillId="0" fontId="8" numFmtId="0" xfId="0" applyBorder="1" applyFont="1"/>
    <xf borderId="29" fillId="0" fontId="8" numFmtId="0" xfId="0" applyBorder="1" applyFont="1"/>
    <xf borderId="30" fillId="2" fontId="9" numFmtId="0" xfId="0" applyAlignment="1" applyBorder="1" applyFont="1">
      <alignment horizontal="center" readingOrder="0"/>
    </xf>
    <xf borderId="31" fillId="2" fontId="9" numFmtId="0" xfId="0" applyAlignment="1" applyBorder="1" applyFont="1">
      <alignment horizontal="center" readingOrder="0"/>
    </xf>
    <xf borderId="32" fillId="0" fontId="8" numFmtId="0" xfId="0" applyBorder="1" applyFont="1"/>
    <xf borderId="33" fillId="0" fontId="2" numFmtId="0" xfId="0" applyAlignment="1" applyBorder="1" applyFont="1">
      <alignment readingOrder="0"/>
    </xf>
    <xf borderId="34" fillId="0" fontId="2" numFmtId="0" xfId="0" applyAlignment="1" applyBorder="1" applyFont="1">
      <alignment readingOrder="0"/>
    </xf>
    <xf borderId="35" fillId="3" fontId="2" numFmtId="0" xfId="0" applyAlignment="1" applyBorder="1" applyFont="1">
      <alignment readingOrder="0"/>
    </xf>
    <xf borderId="0" fillId="3" fontId="2" numFmtId="0" xfId="0" applyAlignment="1" applyFont="1">
      <alignment readingOrder="0"/>
    </xf>
    <xf borderId="36" fillId="0" fontId="8" numFmtId="0" xfId="0" applyBorder="1" applyFont="1"/>
    <xf borderId="35" fillId="0" fontId="2" numFmtId="0" xfId="0" applyAlignment="1" applyBorder="1" applyFont="1">
      <alignment readingOrder="0"/>
    </xf>
    <xf borderId="3" fillId="3" fontId="2" numFmtId="0" xfId="0" applyAlignment="1" applyBorder="1" applyFont="1">
      <alignment readingOrder="0"/>
    </xf>
    <xf borderId="37" fillId="3" fontId="2" numFmtId="0" xfId="0" applyAlignment="1" applyBorder="1" applyFont="1">
      <alignment readingOrder="0"/>
    </xf>
    <xf borderId="38" fillId="3" fontId="2" numFmtId="0" xfId="0" applyAlignment="1" applyBorder="1" applyFont="1">
      <alignment readingOrder="0"/>
    </xf>
    <xf borderId="39" fillId="0" fontId="8" numFmtId="0" xfId="0" applyBorder="1" applyFont="1"/>
    <xf borderId="40" fillId="2" fontId="9" numFmtId="0" xfId="0" applyAlignment="1" applyBorder="1" applyFont="1">
      <alignment horizontal="center" readingOrder="0"/>
    </xf>
    <xf borderId="34" fillId="0" fontId="2" numFmtId="0" xfId="0" applyBorder="1" applyFont="1"/>
    <xf borderId="40" fillId="0" fontId="2" numFmtId="0" xfId="0" applyAlignment="1" applyBorder="1" applyFont="1">
      <alignment readingOrder="0"/>
    </xf>
    <xf borderId="0" fillId="3" fontId="2" numFmtId="0" xfId="0" applyFont="1"/>
    <xf borderId="41" fillId="3" fontId="2" numFmtId="0" xfId="0" applyAlignment="1" applyBorder="1" applyFont="1">
      <alignment readingOrder="0"/>
    </xf>
    <xf borderId="41" fillId="0" fontId="2" numFmtId="0" xfId="0" applyAlignment="1" applyBorder="1" applyFont="1">
      <alignment readingOrder="0"/>
    </xf>
    <xf borderId="2" fillId="3" fontId="2" numFmtId="0" xfId="0" applyBorder="1" applyFont="1"/>
    <xf borderId="37" fillId="0" fontId="2" numFmtId="0" xfId="0" applyAlignment="1" applyBorder="1" applyFont="1">
      <alignment readingOrder="0"/>
    </xf>
    <xf borderId="42" fillId="0" fontId="2" numFmtId="0" xfId="0" applyBorder="1" applyFont="1"/>
    <xf borderId="43" fillId="0" fontId="2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pivotCacheDefinition" Target="pivotCache/pivotCacheDefinition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pivotCacheDefinition" Target="pivotCache/pivotCacheDefinition3.xml"/><Relationship Id="rId10" Type="http://schemas.openxmlformats.org/officeDocument/2006/relationships/pivotCacheDefinition" Target="pivotCache/pivotCacheDefinition2.xml"/><Relationship Id="rId13" Type="http://schemas.openxmlformats.org/officeDocument/2006/relationships/pivotCacheDefinition" Target="pivotCache/pivotCacheDefinition5.xml"/><Relationship Id="rId12" Type="http://schemas.openxmlformats.org/officeDocument/2006/relationships/pivotCacheDefinition" Target="pivotCache/pivotCacheDefinition4.xml"/><Relationship Id="rId14" Type="http://schemas.openxmlformats.org/officeDocument/2006/relationships/pivotCacheDefinition" Target="pivotCache/pivotCacheDefinition6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Number of PBTs per Assertion Count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Visualization!$J$35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Visualization!$I$36:$I$42</c:f>
            </c:strRef>
          </c:cat>
          <c:val>
            <c:numRef>
              <c:f>Visualization!$J$36:$J$42</c:f>
              <c:numCache/>
            </c:numRef>
          </c:val>
        </c:ser>
        <c:ser>
          <c:idx val="1"/>
          <c:order val="1"/>
          <c:tx>
            <c:strRef>
              <c:f>Visualization!$K$35</c:f>
            </c:strRef>
          </c:tx>
          <c:cat>
            <c:strRef>
              <c:f>Visualization!$I$36:$I$42</c:f>
            </c:strRef>
          </c:cat>
          <c:val>
            <c:numRef>
              <c:f>Visualization!$K$36:$K$42</c:f>
              <c:numCache/>
            </c:numRef>
          </c:val>
        </c:ser>
        <c:overlap val="100"/>
        <c:axId val="1993230938"/>
        <c:axId val="1750920047"/>
      </c:barChart>
      <c:catAx>
        <c:axId val="19932309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Assertions per PBT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50920047"/>
      </c:catAx>
      <c:valAx>
        <c:axId val="17509200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PBTs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932309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Number of PBTs per Calls to SUT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Not Decomposable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Visualization!$B$202:$B$212</c:f>
            </c:strRef>
          </c:cat>
          <c:val>
            <c:numRef>
              <c:f>Visualization!$C$202:$C$212</c:f>
              <c:numCache/>
            </c:numRef>
          </c:val>
        </c:ser>
        <c:ser>
          <c:idx val="1"/>
          <c:order val="1"/>
          <c:tx>
            <c:strRef>
              <c:f>Visualization!$D$201</c:f>
            </c:strRef>
          </c:tx>
          <c:cat>
            <c:strRef>
              <c:f>Visualization!$B$202:$B$212</c:f>
            </c:strRef>
          </c:cat>
          <c:val>
            <c:numRef>
              <c:f>Visualization!$D$202:$D$212</c:f>
              <c:numCache/>
            </c:numRef>
          </c:val>
        </c:ser>
        <c:axId val="890430342"/>
        <c:axId val="1099942331"/>
      </c:barChart>
      <c:catAx>
        <c:axId val="8904303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Calls to SUT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9942331"/>
      </c:catAx>
      <c:valAx>
        <c:axId val="10999423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PBTs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04303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Independent and Dependent Assertions By Assertion Count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Visualization!$C$46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Visualization!$B$47:$B$53</c:f>
            </c:strRef>
          </c:cat>
          <c:val>
            <c:numRef>
              <c:f>Visualization!$C$47:$C$53</c:f>
              <c:numCache/>
            </c:numRef>
          </c:val>
        </c:ser>
        <c:ser>
          <c:idx val="1"/>
          <c:order val="1"/>
          <c:tx>
            <c:strRef>
              <c:f>Visualization!$D$46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Visualization!$B$47:$B$53</c:f>
            </c:strRef>
          </c:cat>
          <c:val>
            <c:numRef>
              <c:f>Visualization!$D$47:$D$53</c:f>
              <c:numCache/>
            </c:numRef>
          </c:val>
        </c:ser>
        <c:ser>
          <c:idx val="2"/>
          <c:order val="2"/>
          <c:tx>
            <c:strRef>
              <c:f>Visualization!$E$46</c:f>
            </c:strRef>
          </c:tx>
          <c:cat>
            <c:strRef>
              <c:f>Visualization!$B$47:$B$53</c:f>
            </c:strRef>
          </c:cat>
          <c:val>
            <c:numRef>
              <c:f>Visualization!$E$47:$E$53</c:f>
              <c:numCache/>
            </c:numRef>
          </c:val>
        </c:ser>
        <c:axId val="862294975"/>
        <c:axId val="546654629"/>
      </c:barChart>
      <c:catAx>
        <c:axId val="862294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Assertion Count per PBT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46654629"/>
      </c:catAx>
      <c:valAx>
        <c:axId val="5466546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PBTs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22949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Custom Generators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Visualization!$D$76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Visualization!$B$77:$B$78</c:f>
            </c:strRef>
          </c:cat>
          <c:val>
            <c:numRef>
              <c:f>Visualization!$D$77:$D$78</c:f>
              <c:numCache/>
            </c:numRef>
          </c:val>
        </c:ser>
        <c:axId val="1095372522"/>
        <c:axId val="610072790"/>
      </c:barChart>
      <c:catAx>
        <c:axId val="10953725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Is the SUT passed as input?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0072790"/>
      </c:catAx>
      <c:valAx>
        <c:axId val="6100727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of PBTs Using Custom Generator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9537252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Custom Shrinkers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Visualization!$F$77:$F$78</c:f>
            </c:strRef>
          </c:cat>
          <c:val>
            <c:numRef>
              <c:f>Visualization!$H$77:$H$78</c:f>
              <c:numCache/>
            </c:numRef>
          </c:val>
        </c:ser>
        <c:axId val="382188141"/>
        <c:axId val="1853497983"/>
      </c:barChart>
      <c:catAx>
        <c:axId val="3821881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Is the SUT passed as input?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53497983"/>
      </c:catAx>
      <c:valAx>
        <c:axId val="18534979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of PBTs Using Custom Shrinker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8218814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Test Counts per Repository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Repositories!$I$1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Repositories!$A$2:$A$14</c:f>
            </c:strRef>
          </c:cat>
          <c:val>
            <c:numRef>
              <c:f>Repositories!$I$2:$I$14</c:f>
              <c:numCache/>
            </c:numRef>
          </c:val>
        </c:ser>
        <c:ser>
          <c:idx val="1"/>
          <c:order val="1"/>
          <c:tx>
            <c:strRef>
              <c:f>Repositories!$J$1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Repositories!$A$2:$A$14</c:f>
            </c:strRef>
          </c:cat>
          <c:val>
            <c:numRef>
              <c:f>Repositories!$J$2:$J$14</c:f>
              <c:numCache/>
            </c:numRef>
          </c:val>
        </c:ser>
        <c:ser>
          <c:idx val="2"/>
          <c:order val="2"/>
          <c:tx>
            <c:strRef>
              <c:f>Repositories!$K$1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Repositories!$A$2:$A$14</c:f>
            </c:strRef>
          </c:cat>
          <c:val>
            <c:numRef>
              <c:f>Repositories!$K$2:$K$14</c:f>
              <c:numCache/>
            </c:numRef>
          </c:val>
        </c:ser>
        <c:axId val="2040170587"/>
        <c:axId val="1043697094"/>
      </c:barChart>
      <c:catAx>
        <c:axId val="204017058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43697094"/>
      </c:catAx>
      <c:valAx>
        <c:axId val="104369709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40170587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Which PBTs make Assumptions?</a:t>
            </a:r>
          </a:p>
        </c:rich>
      </c:tx>
      <c:overlay val="0"/>
    </c:title>
    <c:plotArea>
      <c:layout/>
      <c:barChart>
        <c:barDir val="col"/>
        <c:grouping val="stacked"/>
        <c:ser>
          <c:idx val="0"/>
          <c:order val="0"/>
          <c:tx>
            <c:strRef>
              <c:f>Visualization!$D$114:$D$115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Visualization!$B$116:$B$123</c:f>
            </c:strRef>
          </c:cat>
          <c:val>
            <c:numRef>
              <c:f>Visualization!$D$116:$D$123</c:f>
              <c:numCache/>
            </c:numRef>
          </c:val>
        </c:ser>
        <c:overlap val="100"/>
        <c:axId val="1520648213"/>
        <c:axId val="1036957417"/>
      </c:barChart>
      <c:catAx>
        <c:axId val="15206482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Test Intention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36957417"/>
      </c:catAx>
      <c:valAx>
        <c:axId val="10369574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of PBTs which make assumptions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06482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Contribution of PBT Return Type to Assertions and Booleans</a:t>
            </a:r>
          </a:p>
        </c:rich>
      </c:tx>
      <c:overlay val="0"/>
    </c:title>
    <c:plotArea>
      <c:layout/>
      <c:barChart>
        <c:barDir val="bar"/>
        <c:grouping val="percentStacked"/>
        <c:ser>
          <c:idx val="0"/>
          <c:order val="0"/>
          <c:tx>
            <c:strRef>
              <c:f>Visualization!$C$149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Visualization!$B$150:$B$151</c:f>
            </c:strRef>
          </c:cat>
          <c:val>
            <c:numRef>
              <c:f>Visualization!$C$150:$C$151</c:f>
              <c:numCache/>
            </c:numRef>
          </c:val>
        </c:ser>
        <c:ser>
          <c:idx val="1"/>
          <c:order val="1"/>
          <c:tx>
            <c:strRef>
              <c:f>Visualization!$D$149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Visualization!$B$150:$B$151</c:f>
            </c:strRef>
          </c:cat>
          <c:val>
            <c:numRef>
              <c:f>Visualization!$D$150:$D$151</c:f>
              <c:numCache/>
            </c:numRef>
          </c:val>
        </c:ser>
        <c:ser>
          <c:idx val="2"/>
          <c:order val="2"/>
          <c:tx>
            <c:strRef>
              <c:f>Visualization!$E$149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Visualization!$B$150:$B$151</c:f>
            </c:strRef>
          </c:cat>
          <c:val>
            <c:numRef>
              <c:f>Visualization!$E$150:$E$151</c:f>
              <c:numCache/>
            </c:numRef>
          </c:val>
        </c:ser>
        <c:overlap val="100"/>
        <c:axId val="2110916923"/>
        <c:axId val="1312971778"/>
      </c:barChart>
      <c:catAx>
        <c:axId val="211091692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2971778"/>
      </c:catAx>
      <c:valAx>
        <c:axId val="13129717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10916923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Test Assertions per Return Type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Visualization!$I$145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Visualization!$H$146:$H$149</c:f>
            </c:strRef>
          </c:cat>
          <c:val>
            <c:numRef>
              <c:f>Visualization!$I$146:$I$149</c:f>
              <c:numCache/>
            </c:numRef>
          </c:val>
        </c:ser>
        <c:ser>
          <c:idx val="1"/>
          <c:order val="1"/>
          <c:tx>
            <c:strRef>
              <c:f>Visualization!$J$145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Visualization!$H$146:$H$149</c:f>
            </c:strRef>
          </c:cat>
          <c:val>
            <c:numRef>
              <c:f>Visualization!$J$146:$J$149</c:f>
              <c:numCache/>
            </c:numRef>
          </c:val>
        </c:ser>
        <c:axId val="526651962"/>
        <c:axId val="1968353456"/>
      </c:barChart>
      <c:catAx>
        <c:axId val="5266519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Return Type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68353456"/>
      </c:catAx>
      <c:valAx>
        <c:axId val="19683534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266519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Average Calls to SUT given Assertion Count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Visualization!$C$172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Visualization!$B$173:$B$179</c:f>
            </c:strRef>
          </c:cat>
          <c:val>
            <c:numRef>
              <c:f>Visualization!$C$173:$C$179</c:f>
              <c:numCache/>
            </c:numRef>
          </c:val>
        </c:ser>
        <c:axId val="1471762921"/>
        <c:axId val="1312903845"/>
      </c:barChart>
      <c:catAx>
        <c:axId val="14717629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Assertion Count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12903845"/>
      </c:catAx>
      <c:valAx>
        <c:axId val="13129038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Average Calls to SUT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17629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0" Type="http://schemas.openxmlformats.org/officeDocument/2006/relationships/chart" Target="../charts/chart10.xml"/><Relationship Id="rId9" Type="http://schemas.openxmlformats.org/officeDocument/2006/relationships/chart" Target="../charts/chart9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333375</xdr:colOff>
      <xdr:row>24</xdr:row>
      <xdr:rowOff>19050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333375</xdr:colOff>
      <xdr:row>55</xdr:row>
      <xdr:rowOff>66675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2</xdr:col>
      <xdr:colOff>276225</xdr:colOff>
      <xdr:row>79</xdr:row>
      <xdr:rowOff>133350</xdr:rowOff>
    </xdr:from>
    <xdr:ext cx="2581275" cy="28003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104775</xdr:colOff>
      <xdr:row>79</xdr:row>
      <xdr:rowOff>133350</xdr:rowOff>
    </xdr:from>
    <xdr:ext cx="2581275" cy="28003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0</xdr:col>
      <xdr:colOff>209550</xdr:colOff>
      <xdr:row>94</xdr:row>
      <xdr:rowOff>85725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0</xdr:col>
      <xdr:colOff>590550</xdr:colOff>
      <xdr:row>125</xdr:row>
      <xdr:rowOff>57150</xdr:rowOff>
    </xdr:from>
    <xdr:ext cx="5715000" cy="35337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  <xdr:oneCellAnchor>
    <xdr:from>
      <xdr:col>0</xdr:col>
      <xdr:colOff>590550</xdr:colOff>
      <xdr:row>151</xdr:row>
      <xdr:rowOff>171450</xdr:rowOff>
    </xdr:from>
    <xdr:ext cx="5715000" cy="3533775"/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7"/>
        </a:graphicData>
      </a:graphic>
    </xdr:graphicFrame>
    <xdr:clientData fLocksWithSheet="0"/>
  </xdr:oneCellAnchor>
  <xdr:oneCellAnchor>
    <xdr:from>
      <xdr:col>6</xdr:col>
      <xdr:colOff>885825</xdr:colOff>
      <xdr:row>151</xdr:row>
      <xdr:rowOff>171450</xdr:rowOff>
    </xdr:from>
    <xdr:ext cx="5715000" cy="3533775"/>
    <xdr:graphicFrame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8"/>
        </a:graphicData>
      </a:graphic>
    </xdr:graphicFrame>
    <xdr:clientData fLocksWithSheet="0"/>
  </xdr:oneCellAnchor>
  <xdr:oneCellAnchor>
    <xdr:from>
      <xdr:col>0</xdr:col>
      <xdr:colOff>590550</xdr:colOff>
      <xdr:row>180</xdr:row>
      <xdr:rowOff>9525</xdr:rowOff>
    </xdr:from>
    <xdr:ext cx="5715000" cy="3533775"/>
    <xdr:graphicFrame>
      <xdr:nvGraphicFramePr>
        <xdr:cNvPr id="9" name="Chart 9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9"/>
        </a:graphicData>
      </a:graphic>
    </xdr:graphicFrame>
    <xdr:clientData fLocksWithSheet="0"/>
  </xdr:oneCellAnchor>
  <xdr:oneCellAnchor>
    <xdr:from>
      <xdr:col>0</xdr:col>
      <xdr:colOff>590550</xdr:colOff>
      <xdr:row>213</xdr:row>
      <xdr:rowOff>19050</xdr:rowOff>
    </xdr:from>
    <xdr:ext cx="5715000" cy="3533775"/>
    <xdr:graphicFrame>
      <xdr:nvGraphicFramePr>
        <xdr:cNvPr id="10" name="Chart 10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0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2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3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4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5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_rels/pivotCacheDefinition6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F2:G89" sheet="Properties"/>
  </cacheSource>
  <cacheFields>
    <cacheField name="Assertion Count">
      <sharedItems containsMixedTypes="1" containsNumber="1" containsInteger="1">
        <s v="amt_assertions"/>
        <n v="1.0"/>
        <n v="3.0"/>
        <n v="2.0"/>
        <n v="4.0"/>
        <n v="7.0"/>
        <n v="6.0"/>
        <n v="0.0"/>
      </sharedItems>
    </cacheField>
    <cacheField name="Assertions Independent" numFmtId="0">
      <sharedItems>
        <s v="are_assertions_independent"/>
        <s v="-"/>
        <s v="No"/>
        <s v="Yes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Q2:S89" sheet="Properties"/>
  </cacheSource>
  <cacheFields>
    <cacheField name="Custom Generator" numFmtId="0">
      <sharedItems>
        <s v="uses_custom_generator"/>
        <s v="No"/>
        <s v="Yes"/>
      </sharedItems>
    </cacheField>
    <cacheField name="Is Input SUT" numFmtId="0">
      <sharedItems>
        <s v="is_input_sut"/>
        <s v="No"/>
        <s v="Yes"/>
      </sharedItems>
    </cacheField>
    <cacheField name="Custom Shrinker" numFmtId="0">
      <sharedItems>
        <s v="uses_custom_shrinker"/>
        <s v="No"/>
        <s v="Yes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L2:M89" sheet="Properties"/>
  </cacheSource>
  <cacheFields>
    <cacheField name="Intention" numFmtId="0">
      <sharedItems>
        <s v="intention"/>
        <s v="StateContract"/>
        <s v="RoundTrip"/>
        <s v="TestOracle"/>
        <s v="Invariant"/>
        <s v="DifferentPaths"/>
        <s v="HardToProveEasyToVerify"/>
        <s v="TrivialOutput"/>
        <s v="NoErrors"/>
      </sharedItems>
    </cacheField>
    <cacheField name="Assumptions" numFmtId="0">
      <sharedItems>
        <s v="has_assumptions"/>
        <s v="No"/>
        <s v="Yes"/>
      </sharedItems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V2:X89" sheet="Properties"/>
  </cacheSource>
  <cacheFields>
    <cacheField name="Return Type" numFmtId="0">
      <sharedItems>
        <s v="return_type"/>
        <s v="bool"/>
        <s v="TestResult"/>
        <s v="()"/>
      </sharedItems>
    </cacheField>
    <cacheField name="assert!" numFmtId="0">
      <sharedItems containsString="0" containsBlank="1" containsNumber="1" containsInteger="1">
        <m/>
        <n v="0.0"/>
        <n v="1.0"/>
        <n v="2.0"/>
        <n v="5.0"/>
        <n v="6.0"/>
      </sharedItems>
    </cacheField>
    <cacheField name="bool" numFmtId="0">
      <sharedItems containsString="0" containsBlank="1" containsNumber="1" containsInteger="1">
        <m/>
        <n v="1.0"/>
        <n v="3.0"/>
        <n v="0.0"/>
        <n v="2.0"/>
      </sharedItems>
    </cacheField>
  </cacheFields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F2:I89" sheet="Properties"/>
  </cacheSource>
  <cacheFields>
    <cacheField name="Assertion Count">
      <sharedItems containsMixedTypes="1" containsNumber="1" containsInteger="1">
        <s v="amt_assertions"/>
        <n v="1.0"/>
        <n v="3.0"/>
        <n v="2.0"/>
        <n v="4.0"/>
        <n v="7.0"/>
        <n v="6.0"/>
        <n v="0.0"/>
      </sharedItems>
    </cacheField>
    <cacheField name="Assertions Independent" numFmtId="0">
      <sharedItems>
        <s v="are_assertions_independent"/>
        <s v="-"/>
        <s v="No"/>
        <s v="Yes"/>
      </sharedItems>
    </cacheField>
    <cacheField name="Decomposable" numFmtId="0">
      <sharedItems>
        <s v="can_decompose_property"/>
        <s v="No"/>
        <s v="Yes"/>
      </sharedItems>
    </cacheField>
    <cacheField name="Calls to SUT">
      <sharedItems containsMixedTypes="1" containsNumber="1" containsInteger="1">
        <s v="amt_sut_calls"/>
        <n v="3.0"/>
        <n v="6.0"/>
        <n v="8.0"/>
        <n v="2.0"/>
        <n v="7.0"/>
        <n v="14.0"/>
        <n v="4.0"/>
        <n v="12.0"/>
        <n v="1.0"/>
        <n v="10.0"/>
        <n v="5.0"/>
      </sharedItems>
    </cacheField>
  </cacheFields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H2:I89" sheet="Properties"/>
  </cacheSource>
  <cacheFields>
    <cacheField name="Decomposable" numFmtId="0">
      <sharedItems>
        <s v="can_decompose_property"/>
        <s v="No"/>
        <s v="Yes"/>
      </sharedItems>
    </cacheField>
    <cacheField name="Calls to SUT">
      <sharedItems containsMixedTypes="1" containsNumber="1" containsInteger="1">
        <s v="amt_sut_calls"/>
        <n v="3.0"/>
        <n v="6.0"/>
        <n v="8.0"/>
        <n v="2.0"/>
        <n v="7.0"/>
        <n v="14.0"/>
        <n v="4.0"/>
        <n v="12.0"/>
        <n v="1.0"/>
        <n v="10.0"/>
        <n v="5.0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8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name="Visualization" cacheId="0" dataCaption="" rowGrandTotals="0" colGrandTotals="0" compact="0" compactData="0">
  <location ref="I25:M34" firstHeaderRow="0" firstDataRow="1" firstDataCol="1"/>
  <pivotFields>
    <pivotField name="Assertion Count" axis="axisRow" compact="0" outline="0" multipleItemSelectionAllowed="1" showAll="0" sortType="ascending">
      <items>
        <item x="7"/>
        <item x="1"/>
        <item x="3"/>
        <item x="2"/>
        <item x="4"/>
        <item x="6"/>
        <item x="5"/>
        <item x="0"/>
        <item t="default"/>
      </items>
    </pivotField>
    <pivotField name="Assertions Independent" axis="axisCol" dataField="1" compact="0" outline="0" multipleItemSelectionAllowed="1" showAll="0" sortType="ascending">
      <items>
        <item x="1"/>
        <item x="0"/>
        <item x="2"/>
        <item x="3"/>
        <item t="default"/>
      </items>
    </pivotField>
  </pivotFields>
  <rowFields>
    <field x="0"/>
  </rowFields>
  <colFields>
    <field x="1"/>
  </colFields>
  <dataFields>
    <dataField name="COUNTA of Assertions Independent" fld="1" subtotal="count" baseField="0"/>
  </dataFields>
</pivotTableDefinition>
</file>

<file path=xl/pivotTables/pivotTable2.xml><?xml version="1.0" encoding="utf-8"?>
<pivotTableDefinition xmlns="http://schemas.openxmlformats.org/spreadsheetml/2006/main" name="Visualization 2" cacheId="0" dataCaption="" compact="0" compactData="0">
  <location ref="B45:G55" firstHeaderRow="0" firstDataRow="1" firstDataCol="1"/>
  <pivotFields>
    <pivotField name="Assertion Count" axis="axisRow" compact="0" outline="0" multipleItemSelectionAllowed="1" showAll="0" sortType="ascending">
      <items>
        <item x="7"/>
        <item x="1"/>
        <item x="3"/>
        <item x="2"/>
        <item x="4"/>
        <item x="6"/>
        <item x="5"/>
        <item x="0"/>
        <item t="default"/>
      </items>
    </pivotField>
    <pivotField name="Assertions Independent" axis="axisCol" dataField="1" compact="0" outline="0" multipleItemSelectionAllowed="1" showAll="0" sortType="ascending">
      <items>
        <item x="1"/>
        <item x="0"/>
        <item x="2"/>
        <item x="3"/>
        <item t="default"/>
      </items>
    </pivotField>
  </pivotFields>
  <rowFields>
    <field x="0"/>
  </rowFields>
  <colFields>
    <field x="1"/>
  </colFields>
  <dataFields>
    <dataField name="COUNTA of Assertions Independent" fld="1" subtotal="count" baseField="0"/>
  </dataFields>
</pivotTableDefinition>
</file>

<file path=xl/pivotTables/pivotTable3.xml><?xml version="1.0" encoding="utf-8"?>
<pivotTableDefinition xmlns="http://schemas.openxmlformats.org/spreadsheetml/2006/main" name="Visualization 3" cacheId="1" dataCaption="" colGrandTotals="0" compact="0" compactData="0">
  <location ref="B75:E80" firstHeaderRow="0" firstDataRow="1" firstDataCol="1"/>
  <pivotFields>
    <pivotField name="Custom Generator" axis="axisCol" dataField="1" compact="0" outline="0" multipleItemSelectionAllowed="1" showAll="0" sortType="ascending">
      <items>
        <item x="1"/>
        <item x="0"/>
        <item x="2"/>
        <item t="default"/>
      </items>
    </pivotField>
    <pivotField name="Is Input SUT" axis="axisRow" compact="0" outline="0" multipleItemSelectionAllowed="1" showAll="0" sortType="ascending">
      <items>
        <item x="0"/>
        <item x="1"/>
        <item x="2"/>
        <item t="default"/>
      </items>
    </pivotField>
    <pivotField name="Custom Shrinker" compact="0" outline="0" multipleItemSelectionAllowed="1" showAll="0">
      <items>
        <item x="0"/>
        <item x="1"/>
        <item x="2"/>
        <item t="default"/>
      </items>
    </pivotField>
  </pivotFields>
  <rowFields>
    <field x="1"/>
  </rowFields>
  <colFields>
    <field x="0"/>
  </colFields>
  <dataFields>
    <dataField name="COUNTA of Custom Generator" fld="0" subtotal="count" showDataAs="percentOfRow" baseField="0" numFmtId="10"/>
  </dataFields>
</pivotTableDefinition>
</file>

<file path=xl/pivotTables/pivotTable4.xml><?xml version="1.0" encoding="utf-8"?>
<pivotTableDefinition xmlns="http://schemas.openxmlformats.org/spreadsheetml/2006/main" name="Visualization 4" cacheId="1" dataCaption="" colGrandTotals="0" compact="0" compactData="0">
  <location ref="F75:I80" firstHeaderRow="0" firstDataRow="1" firstDataCol="1"/>
  <pivotFields>
    <pivotField name="Custom Generator" compact="0" outline="0" multipleItemSelectionAllowed="1" showAll="0">
      <items>
        <item x="0"/>
        <item x="1"/>
        <item x="2"/>
        <item t="default"/>
      </items>
    </pivotField>
    <pivotField name="Is Input SUT" axis="axisRow" compact="0" outline="0" multipleItemSelectionAllowed="1" showAll="0" sortType="ascending">
      <items>
        <item x="0"/>
        <item x="1"/>
        <item x="2"/>
        <item t="default"/>
      </items>
    </pivotField>
    <pivotField name="Custom Shrinker" axis="axisCol" dataField="1" compact="0" outline="0" multipleItemSelectionAllowed="1" showAll="0" sortType="ascending">
      <items>
        <item x="1"/>
        <item x="0"/>
        <item x="2"/>
        <item t="default"/>
      </items>
    </pivotField>
  </pivotFields>
  <rowFields>
    <field x="1"/>
  </rowFields>
  <colFields>
    <field x="2"/>
  </colFields>
  <dataFields>
    <dataField name="COUNTA of Custom Shrinker" fld="2" subtotal="count" showDataAs="percentOfRow" baseField="0" numFmtId="10"/>
  </dataFields>
</pivotTableDefinition>
</file>

<file path=xl/pivotTables/pivotTable5.xml><?xml version="1.0" encoding="utf-8"?>
<pivotTableDefinition xmlns="http://schemas.openxmlformats.org/spreadsheetml/2006/main" name="Visualization 5" cacheId="2" dataCaption="" colGrandTotals="0" compact="0" compactData="0">
  <location ref="B114:E125" firstHeaderRow="0" firstDataRow="1" firstDataCol="1"/>
  <pivotFields>
    <pivotField name="Intention" axis="axisRow" compact="0" outline="0" multipleItemSelectionAllowed="1" showAll="0" sortType="ascending">
      <items>
        <item x="5"/>
        <item x="6"/>
        <item x="0"/>
        <item x="4"/>
        <item x="8"/>
        <item x="2"/>
        <item x="1"/>
        <item x="3"/>
        <item x="7"/>
        <item t="default"/>
      </items>
    </pivotField>
    <pivotField name="Assumptions" axis="axisCol" dataField="1" compact="0" outline="0" multipleItemSelectionAllowed="1" showAll="0" sortType="ascending">
      <items>
        <item x="0"/>
        <item x="1"/>
        <item x="2"/>
        <item t="default"/>
      </items>
    </pivotField>
  </pivotFields>
  <rowFields>
    <field x="0"/>
  </rowFields>
  <colFields>
    <field x="1"/>
  </colFields>
  <dataFields>
    <dataField name="COUNTA of Assumptions" fld="1" subtotal="count" showDataAs="percentOfRow" baseField="0" numFmtId="10"/>
  </dataFields>
</pivotTableDefinition>
</file>

<file path=xl/pivotTables/pivotTable6.xml><?xml version="1.0" encoding="utf-8"?>
<pivotTableDefinition xmlns="http://schemas.openxmlformats.org/spreadsheetml/2006/main" name="Visualization 6" cacheId="3" dataCaption="" compact="0" compactData="0">
  <location ref="H145:J150" firstHeaderRow="0" firstDataRow="2" firstDataCol="0"/>
  <pivotFields>
    <pivotField name="Return Type" axis="axisRow" compact="0" outline="0" multipleItemSelectionAllowed="1" showAll="0" sortType="ascending">
      <items>
        <item x="3"/>
        <item x="1"/>
        <item x="0"/>
        <item x="2"/>
        <item t="default"/>
      </items>
    </pivotField>
    <pivotField name="assert!" dataField="1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bool" dataField="1" compact="0" outline="0" multipleItemSelectionAllowed="1" showAll="0">
      <items>
        <item x="0"/>
        <item x="1"/>
        <item x="2"/>
        <item x="3"/>
        <item x="4"/>
        <item t="default"/>
      </items>
    </pivotField>
  </pivotFields>
  <rowFields>
    <field x="0"/>
  </rowFields>
  <colFields>
    <field x="-2"/>
  </colFields>
  <dataFields>
    <dataField name="Assertions" fld="1" subtotal="average" showDataAs="percentOfCol" baseField="0" numFmtId="10"/>
    <dataField name="Booleans" fld="2" subtotal="average" showDataAs="percentOfCol" baseField="0" numFmtId="10"/>
  </dataFields>
</pivotTableDefinition>
</file>

<file path=xl/pivotTables/pivotTable7.xml><?xml version="1.0" encoding="utf-8"?>
<pivotTableDefinition xmlns="http://schemas.openxmlformats.org/spreadsheetml/2006/main" name="Visualization 7" cacheId="4" dataCaption="" rowGrandTotals="0" compact="0" compactData="0">
  <location ref="B172:C180" firstHeaderRow="0" firstDataRow="1" firstDataCol="0"/>
  <pivotFields>
    <pivotField name="Assertion Count" axis="axisRow" compact="0" outline="0" multipleItemSelectionAllowed="1" showAll="0" sortType="ascending">
      <items>
        <item x="7"/>
        <item x="1"/>
        <item x="3"/>
        <item x="2"/>
        <item x="4"/>
        <item x="6"/>
        <item x="5"/>
        <item x="0"/>
        <item t="default"/>
      </items>
    </pivotField>
    <pivotField name="Assertions Independent" compact="0" outline="0" multipleItemSelectionAllowed="1" showAll="0">
      <items>
        <item x="0"/>
        <item x="1"/>
        <item x="2"/>
        <item x="3"/>
        <item t="default"/>
      </items>
    </pivotField>
    <pivotField name="Decomposable" compact="0" outline="0" multipleItemSelectionAllowed="1" showAll="0">
      <items>
        <item x="0"/>
        <item x="1"/>
        <item x="2"/>
        <item t="default"/>
      </items>
    </pivotField>
    <pivotField name="Calls to SUT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>
    <field x="0"/>
  </rowFields>
  <dataFields>
    <dataField name="AVERAGE of Calls to SUT" fld="3" subtotal="average" baseField="0"/>
  </dataFields>
</pivotTableDefinition>
</file>

<file path=xl/pivotTables/pivotTable8.xml><?xml version="1.0" encoding="utf-8"?>
<pivotTableDefinition xmlns="http://schemas.openxmlformats.org/spreadsheetml/2006/main" name="Visualization 8" cacheId="5" dataCaption="" rowGrandTotals="0" colGrandTotals="0" compact="0" compactData="0">
  <location ref="B200:E213" firstHeaderRow="0" firstDataRow="1" firstDataCol="1"/>
  <pivotFields>
    <pivotField name="Decomposable" axis="axisCol" dataField="1" compact="0" outline="0" multipleItemSelectionAllowed="1" showAll="0" sortType="ascending">
      <items>
        <item x="0"/>
        <item x="1"/>
        <item x="2"/>
        <item t="default"/>
      </items>
    </pivotField>
    <pivotField name="Calls to SUT" axis="axisRow" compact="0" outline="0" multipleItemSelectionAllowed="1" showAll="0" sortType="ascending">
      <items>
        <item x="9"/>
        <item x="4"/>
        <item x="1"/>
        <item x="7"/>
        <item x="11"/>
        <item x="2"/>
        <item x="5"/>
        <item x="3"/>
        <item x="10"/>
        <item x="8"/>
        <item x="6"/>
        <item x="0"/>
        <item t="default"/>
      </items>
    </pivotField>
  </pivotFields>
  <rowFields>
    <field x="1"/>
  </rowFields>
  <colFields>
    <field x="0"/>
  </colFields>
  <dataFields>
    <dataField name="COUNTA of Decomposable" fld="0" subtotal="count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github.com/rust-num/num-bigint" TargetMode="External"/><Relationship Id="rId10" Type="http://schemas.openxmlformats.org/officeDocument/2006/relationships/hyperlink" Target="https://github.com/rust-lang/flate2-rs" TargetMode="External"/><Relationship Id="rId13" Type="http://schemas.openxmlformats.org/officeDocument/2006/relationships/hyperlink" Target="https://github.com/fitzgen/bumpalo" TargetMode="External"/><Relationship Id="rId12" Type="http://schemas.openxmlformats.org/officeDocument/2006/relationships/hyperlink" Target="https://github.com/unicode-rs/unicode-segmentation" TargetMode="External"/><Relationship Id="rId1" Type="http://schemas.openxmlformats.org/officeDocument/2006/relationships/hyperlink" Target="https://github.com/indexmap-rs/indexmap" TargetMode="External"/><Relationship Id="rId2" Type="http://schemas.openxmlformats.org/officeDocument/2006/relationships/hyperlink" Target="https://github.com/time-rs/time" TargetMode="External"/><Relationship Id="rId3" Type="http://schemas.openxmlformats.org/officeDocument/2006/relationships/hyperlink" Target="https://github.com/rust-lang/regex" TargetMode="External"/><Relationship Id="rId4" Type="http://schemas.openxmlformats.org/officeDocument/2006/relationships/hyperlink" Target="https://github.com/rust-itertools/itertools" TargetMode="External"/><Relationship Id="rId9" Type="http://schemas.openxmlformats.org/officeDocument/2006/relationships/hyperlink" Target="https://github.com/srijs/rust-crc32fast" TargetMode="External"/><Relationship Id="rId14" Type="http://schemas.openxmlformats.org/officeDocument/2006/relationships/drawing" Target="../drawings/drawing1.xml"/><Relationship Id="rId5" Type="http://schemas.openxmlformats.org/officeDocument/2006/relationships/hyperlink" Target="https://github.com/BurntSushi/memchr" TargetMode="External"/><Relationship Id="rId6" Type="http://schemas.openxmlformats.org/officeDocument/2006/relationships/hyperlink" Target="https://github.com/BurntSushi/byteorder" TargetMode="External"/><Relationship Id="rId7" Type="http://schemas.openxmlformats.org/officeDocument/2006/relationships/hyperlink" Target="https://github.com/hyperium/http" TargetMode="External"/><Relationship Id="rId8" Type="http://schemas.openxmlformats.org/officeDocument/2006/relationships/hyperlink" Target="https://github.com/hyperium/h2" TargetMode="Externa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s://github.com/rust-itertools/itertools/blob/b0942d6b84d47dec75c19e541859211423d857d9/tests/quick.rs" TargetMode="External"/><Relationship Id="rId84" Type="http://schemas.openxmlformats.org/officeDocument/2006/relationships/hyperlink" Target="https://github.com/fitzgen/bumpalo/blob/e5c128d3b81535bd2036693a699c9021e812e31f/tests/all/quickchecks.rs" TargetMode="External"/><Relationship Id="rId83" Type="http://schemas.openxmlformats.org/officeDocument/2006/relationships/hyperlink" Target="https://github.com/fitzgen/bumpalo/blob/e5c128d3b81535bd2036693a699c9021e812e31f/tests/all/quickchecks.rs" TargetMode="External"/><Relationship Id="rId42" Type="http://schemas.openxmlformats.org/officeDocument/2006/relationships/hyperlink" Target="https://github.com/rust-itertools/itertools/blob/b0942d6b84d47dec75c19e541859211423d857d9/tests/test_std.rs" TargetMode="External"/><Relationship Id="rId86" Type="http://schemas.openxmlformats.org/officeDocument/2006/relationships/hyperlink" Target="https://github.com/fitzgen/bumpalo/blob/e5c128d3b81535bd2036693a699c9021e812e31f/tests/all/quickchecks.rs" TargetMode="External"/><Relationship Id="rId41" Type="http://schemas.openxmlformats.org/officeDocument/2006/relationships/hyperlink" Target="https://github.com/rust-itertools/itertools/blob/b0942d6b84d47dec75c19e541859211423d857d9/tests/quick.rs" TargetMode="External"/><Relationship Id="rId85" Type="http://schemas.openxmlformats.org/officeDocument/2006/relationships/hyperlink" Target="https://github.com/fitzgen/bumpalo/blob/e5c128d3b81535bd2036693a699c9021e812e31f/tests/all/quickchecks.rs" TargetMode="External"/><Relationship Id="rId44" Type="http://schemas.openxmlformats.org/officeDocument/2006/relationships/hyperlink" Target="https://github.com/BurntSushi/memchr/blob/ceef3c921b5685847ea39647b6361033dfe1aa36/src/arch/all/twoway.rs" TargetMode="External"/><Relationship Id="rId43" Type="http://schemas.openxmlformats.org/officeDocument/2006/relationships/hyperlink" Target="https://github.com/BurntSushi/memchr/blob/ceef3c921b5685847ea39647b6361033dfe1aa36/src/arch/all/twoway.rs" TargetMode="External"/><Relationship Id="rId87" Type="http://schemas.openxmlformats.org/officeDocument/2006/relationships/drawing" Target="../drawings/drawing2.xml"/><Relationship Id="rId46" Type="http://schemas.openxmlformats.org/officeDocument/2006/relationships/hyperlink" Target="https://github.com/BurntSushi/memchr/blob/ceef3c921b5685847ea39647b6361033dfe1aa36/src/tests/substring/prop.rs" TargetMode="External"/><Relationship Id="rId45" Type="http://schemas.openxmlformats.org/officeDocument/2006/relationships/hyperlink" Target="https://github.com/BurntSushi/memchr/blob/ceef3c921b5685847ea39647b6361033dfe1aa36/src/tests/substring/prop.rs" TargetMode="External"/><Relationship Id="rId80" Type="http://schemas.openxmlformats.org/officeDocument/2006/relationships/hyperlink" Target="https://github.com/fitzgen/bumpalo/blob/e5c128d3b81535bd2036693a699c9021e812e31f/tests/all/collect_in.rs" TargetMode="External"/><Relationship Id="rId82" Type="http://schemas.openxmlformats.org/officeDocument/2006/relationships/hyperlink" Target="https://github.com/fitzgen/bumpalo/blob/e5c128d3b81535bd2036693a699c9021e812e31f/tests/all/quickchecks.rs" TargetMode="External"/><Relationship Id="rId81" Type="http://schemas.openxmlformats.org/officeDocument/2006/relationships/hyperlink" Target="https://github.com/fitzgen/bumpalo/blob/e5c128d3b81535bd2036693a699c9021e812e31f/tests/all/vec.rs" TargetMode="External"/><Relationship Id="rId1" Type="http://schemas.openxmlformats.org/officeDocument/2006/relationships/hyperlink" Target="https://github.com/indexmap-rs/indexmap/blob/1818d4140d86aeef18c515f1b060a3fa68da2708/tests/quick.rs" TargetMode="External"/><Relationship Id="rId2" Type="http://schemas.openxmlformats.org/officeDocument/2006/relationships/hyperlink" Target="https://github.com/indexmap-rs/indexmap/blob/1818d4140d86aeef18c515f1b060a3fa68da2708/tests/quick.rs" TargetMode="External"/><Relationship Id="rId3" Type="http://schemas.openxmlformats.org/officeDocument/2006/relationships/hyperlink" Target="https://github.com/indexmap-rs/indexmap/blob/1818d4140d86aeef18c515f1b060a3fa68da2708/tests/quick.rs" TargetMode="External"/><Relationship Id="rId4" Type="http://schemas.openxmlformats.org/officeDocument/2006/relationships/hyperlink" Target="https://github.com/indexmap-rs/indexmap/blob/1818d4140d86aeef18c515f1b060a3fa68da2708/tests/quick.rs" TargetMode="External"/><Relationship Id="rId9" Type="http://schemas.openxmlformats.org/officeDocument/2006/relationships/hyperlink" Target="https://github.com/indexmap-rs/indexmap/blob/1818d4140d86aeef18c515f1b060a3fa68da2708/tests/quick.rs" TargetMode="External"/><Relationship Id="rId48" Type="http://schemas.openxmlformats.org/officeDocument/2006/relationships/hyperlink" Target="https://github.com/BurntSushi/memchr/blob/ceef3c921b5685847ea39647b6361033dfe1aa36/src/tests/memchr/prop.rs" TargetMode="External"/><Relationship Id="rId47" Type="http://schemas.openxmlformats.org/officeDocument/2006/relationships/hyperlink" Target="https://github.com/BurntSushi/memchr/blob/ceef3c921b5685847ea39647b6361033dfe1aa36/src/tests/substring/prop.rs" TargetMode="External"/><Relationship Id="rId49" Type="http://schemas.openxmlformats.org/officeDocument/2006/relationships/hyperlink" Target="https://github.com/BurntSushi/byteorder/blob/5a82625fae462e8ba64cec8146b24a372b4d75c6/src/lib.rs" TargetMode="External"/><Relationship Id="rId5" Type="http://schemas.openxmlformats.org/officeDocument/2006/relationships/hyperlink" Target="https://github.com/indexmap-rs/indexmap/blob/1818d4140d86aeef18c515f1b060a3fa68da2708/tests/quick.rs" TargetMode="External"/><Relationship Id="rId6" Type="http://schemas.openxmlformats.org/officeDocument/2006/relationships/hyperlink" Target="https://github.com/indexmap-rs/indexmap/blob/1818d4140d86aeef18c515f1b060a3fa68da2708/tests/quick.rs" TargetMode="External"/><Relationship Id="rId7" Type="http://schemas.openxmlformats.org/officeDocument/2006/relationships/hyperlink" Target="https://github.com/indexmap-rs/indexmap/blob/1818d4140d86aeef18c515f1b060a3fa68da2708/tests/quick.rs" TargetMode="External"/><Relationship Id="rId8" Type="http://schemas.openxmlformats.org/officeDocument/2006/relationships/hyperlink" Target="https://github.com/indexmap-rs/indexmap/blob/1818d4140d86aeef18c515f1b060a3fa68da2708/tests/quick.rs" TargetMode="External"/><Relationship Id="rId73" Type="http://schemas.openxmlformats.org/officeDocument/2006/relationships/hyperlink" Target="https://github.com/rust-num/num-bigint/blob/575cea47d21f969e541a7668751d4a82825d02bd/ci/big_quickcheck/src/lib.rs" TargetMode="External"/><Relationship Id="rId72" Type="http://schemas.openxmlformats.org/officeDocument/2006/relationships/hyperlink" Target="https://github.com/rust-num/num-bigint/blob/575cea47d21f969e541a7668751d4a82825d02bd/ci/big_quickcheck/src/lib.rs" TargetMode="External"/><Relationship Id="rId31" Type="http://schemas.openxmlformats.org/officeDocument/2006/relationships/hyperlink" Target="https://github.com/time-rs/time/blob/47dab23e40bffc08373e8de7aa487938cb2c1b58/tests/quickcheck.rs" TargetMode="External"/><Relationship Id="rId75" Type="http://schemas.openxmlformats.org/officeDocument/2006/relationships/hyperlink" Target="https://github.com/unicode-rs/unicode-segmentation/blob/9e3f88c06ca275294ef4cb1daf0789f06a28611d/tests/test.rs" TargetMode="External"/><Relationship Id="rId30" Type="http://schemas.openxmlformats.org/officeDocument/2006/relationships/hyperlink" Target="https://github.com/time-rs/time/blob/47dab23e40bffc08373e8de7aa487938cb2c1b58/tests/quickcheck.rs" TargetMode="External"/><Relationship Id="rId74" Type="http://schemas.openxmlformats.org/officeDocument/2006/relationships/hyperlink" Target="https://github.com/unicode-rs/unicode-segmentation/blob/9e3f88c06ca275294ef4cb1daf0789f06a28611d/tests/test.rs" TargetMode="External"/><Relationship Id="rId33" Type="http://schemas.openxmlformats.org/officeDocument/2006/relationships/hyperlink" Target="https://github.com/rust-lang/regex/blob/1a069b9232c607b34c4937122361aa075ef573fa/regex-automata/src/util/determinize/state.rs" TargetMode="External"/><Relationship Id="rId77" Type="http://schemas.openxmlformats.org/officeDocument/2006/relationships/hyperlink" Target="https://github.com/unicode-rs/unicode-segmentation/blob/9e3f88c06ca275294ef4cb1daf0789f06a28611d/tests/test.rs" TargetMode="External"/><Relationship Id="rId32" Type="http://schemas.openxmlformats.org/officeDocument/2006/relationships/hyperlink" Target="https://github.com/rust-lang/regex/blob/1a069b9232c607b34c4937122361aa075ef573fa/regex-automata/src/util/determinize/state.rs" TargetMode="External"/><Relationship Id="rId76" Type="http://schemas.openxmlformats.org/officeDocument/2006/relationships/hyperlink" Target="https://github.com/unicode-rs/unicode-segmentation/blob/9e3f88c06ca275294ef4cb1daf0789f06a28611d/tests/test.rs" TargetMode="External"/><Relationship Id="rId35" Type="http://schemas.openxmlformats.org/officeDocument/2006/relationships/hyperlink" Target="https://github.com/rust-lang/regex/blob/1a069b9232c607b34c4937122361aa075ef573fa/regex-automata/src/util/determinize/state.rs" TargetMode="External"/><Relationship Id="rId79" Type="http://schemas.openxmlformats.org/officeDocument/2006/relationships/hyperlink" Target="https://github.com/fitzgen/bumpalo/blob/e5c128d3b81535bd2036693a699c9021e812e31f/tests/all/collect_in.rs" TargetMode="External"/><Relationship Id="rId34" Type="http://schemas.openxmlformats.org/officeDocument/2006/relationships/hyperlink" Target="https://github.com/rust-lang/regex/blob/1a069b9232c607b34c4937122361aa075ef573fa/regex-automata/src/util/determinize/state.rs" TargetMode="External"/><Relationship Id="rId78" Type="http://schemas.openxmlformats.org/officeDocument/2006/relationships/hyperlink" Target="https://github.com/unicode-rs/unicode-segmentation/blob/9e3f88c06ca275294ef4cb1daf0789f06a28611d/tests/test.rs" TargetMode="External"/><Relationship Id="rId71" Type="http://schemas.openxmlformats.org/officeDocument/2006/relationships/hyperlink" Target="https://github.com/rust-num/num-bigint/blob/575cea47d21f969e541a7668751d4a82825d02bd/ci/big_quickcheck/src/lib.rs" TargetMode="External"/><Relationship Id="rId70" Type="http://schemas.openxmlformats.org/officeDocument/2006/relationships/hyperlink" Target="https://github.com/rust-num/num-bigint/blob/575cea47d21f969e541a7668751d4a82825d02bd/ci/big_quickcheck/src/lib.rs" TargetMode="External"/><Relationship Id="rId37" Type="http://schemas.openxmlformats.org/officeDocument/2006/relationships/hyperlink" Target="https://github.com/rust-itertools/itertools/blob/b0942d6b84d47dec75c19e541859211423d857d9/tests/quick.rs" TargetMode="External"/><Relationship Id="rId36" Type="http://schemas.openxmlformats.org/officeDocument/2006/relationships/hyperlink" Target="https://github.com/rust-lang/regex/blob/1a069b9232c607b34c4937122361aa075ef573fa/regex-automata/src/util/determinize/state.rs" TargetMode="External"/><Relationship Id="rId39" Type="http://schemas.openxmlformats.org/officeDocument/2006/relationships/hyperlink" Target="https://github.com/rust-itertools/itertools/blob/b0942d6b84d47dec75c19e541859211423d857d9/tests/quick.rs" TargetMode="External"/><Relationship Id="rId38" Type="http://schemas.openxmlformats.org/officeDocument/2006/relationships/hyperlink" Target="https://github.com/rust-itertools/itertools/blob/b0942d6b84d47dec75c19e541859211423d857d9/tests/quick.rs" TargetMode="External"/><Relationship Id="rId62" Type="http://schemas.openxmlformats.org/officeDocument/2006/relationships/hyperlink" Target="https://github.com/rust-lang/flate2-rs/blob/76cc0cc810c1d84b89a43932e3b73c01042b796f/src/deflate/mod.rs" TargetMode="External"/><Relationship Id="rId61" Type="http://schemas.openxmlformats.org/officeDocument/2006/relationships/hyperlink" Target="https://github.com/rust-lang/flate2-rs/blob/76cc0cc810c1d84b89a43932e3b73c01042b796f/src/gz/mod.rs" TargetMode="External"/><Relationship Id="rId20" Type="http://schemas.openxmlformats.org/officeDocument/2006/relationships/hyperlink" Target="https://github.com/indexmap-rs/indexmap/blob/1818d4140d86aeef18c515f1b060a3fa68da2708/tests/quick.rs" TargetMode="External"/><Relationship Id="rId64" Type="http://schemas.openxmlformats.org/officeDocument/2006/relationships/hyperlink" Target="https://github.com/rust-num/num-bigint/blob/575cea47d21f969e541a7668751d4a82825d02bd/ci/big_quickcheck/src/lib.rs" TargetMode="External"/><Relationship Id="rId63" Type="http://schemas.openxmlformats.org/officeDocument/2006/relationships/hyperlink" Target="https://github.com/rust-lang/flate2-rs/blob/76cc0cc810c1d84b89a43932e3b73c01042b796f/src/deflate/mod.rs" TargetMode="External"/><Relationship Id="rId22" Type="http://schemas.openxmlformats.org/officeDocument/2006/relationships/hyperlink" Target="https://github.com/indexmap-rs/indexmap/blob/1818d4140d86aeef18c515f1b060a3fa68da2708/tests/quick.rs" TargetMode="External"/><Relationship Id="rId66" Type="http://schemas.openxmlformats.org/officeDocument/2006/relationships/hyperlink" Target="https://github.com/rust-num/num-bigint/blob/575cea47d21f969e541a7668751d4a82825d02bd/ci/big_quickcheck/src/lib.rs" TargetMode="External"/><Relationship Id="rId21" Type="http://schemas.openxmlformats.org/officeDocument/2006/relationships/hyperlink" Target="https://github.com/indexmap-rs/indexmap/blob/1818d4140d86aeef18c515f1b060a3fa68da2708/tests/quick.rs" TargetMode="External"/><Relationship Id="rId65" Type="http://schemas.openxmlformats.org/officeDocument/2006/relationships/hyperlink" Target="https://github.com/rust-num/num-bigint/blob/575cea47d21f969e541a7668751d4a82825d02bd/ci/big_quickcheck/src/lib.rs" TargetMode="External"/><Relationship Id="rId24" Type="http://schemas.openxmlformats.org/officeDocument/2006/relationships/hyperlink" Target="https://github.com/time-rs/time/blob/47dab23e40bffc08373e8de7aa487938cb2c1b58/tests/quickcheck.rs" TargetMode="External"/><Relationship Id="rId68" Type="http://schemas.openxmlformats.org/officeDocument/2006/relationships/hyperlink" Target="https://github.com/rust-num/num-bigint/blob/575cea47d21f969e541a7668751d4a82825d02bd/ci/big_quickcheck/src/lib.rs" TargetMode="External"/><Relationship Id="rId23" Type="http://schemas.openxmlformats.org/officeDocument/2006/relationships/hyperlink" Target="https://github.com/indexmap-rs/indexmap/blob/1818d4140d86aeef18c515f1b060a3fa68da2708/tests/quick.rs" TargetMode="External"/><Relationship Id="rId67" Type="http://schemas.openxmlformats.org/officeDocument/2006/relationships/hyperlink" Target="https://github.com/rust-num/num-bigint/blob/575cea47d21f969e541a7668751d4a82825d02bd/ci/big_quickcheck/src/lib.rs" TargetMode="External"/><Relationship Id="rId60" Type="http://schemas.openxmlformats.org/officeDocument/2006/relationships/hyperlink" Target="https://github.com/rust-lang/flate2-rs/blob/76cc0cc810c1d84b89a43932e3b73c01042b796f/src/zlib/mod.rs" TargetMode="External"/><Relationship Id="rId26" Type="http://schemas.openxmlformats.org/officeDocument/2006/relationships/hyperlink" Target="https://github.com/time-rs/time/blob/47dab23e40bffc08373e8de7aa487938cb2c1b58/tests/quickcheck.rs" TargetMode="External"/><Relationship Id="rId25" Type="http://schemas.openxmlformats.org/officeDocument/2006/relationships/hyperlink" Target="https://github.com/time-rs/time/blob/47dab23e40bffc08373e8de7aa487938cb2c1b58/tests/quickcheck.rs" TargetMode="External"/><Relationship Id="rId69" Type="http://schemas.openxmlformats.org/officeDocument/2006/relationships/hyperlink" Target="https://github.com/rust-num/num-bigint/blob/575cea47d21f969e541a7668751d4a82825d02bd/ci/big_quickcheck/src/lib.rs" TargetMode="External"/><Relationship Id="rId28" Type="http://schemas.openxmlformats.org/officeDocument/2006/relationships/hyperlink" Target="https://github.com/time-rs/time/blob/47dab23e40bffc08373e8de7aa487938cb2c1b58/tests/quickcheck.rs" TargetMode="External"/><Relationship Id="rId27" Type="http://schemas.openxmlformats.org/officeDocument/2006/relationships/hyperlink" Target="https://github.com/time-rs/time/blob/47dab23e40bffc08373e8de7aa487938cb2c1b58/tests/quickcheck.rs" TargetMode="External"/><Relationship Id="rId29" Type="http://schemas.openxmlformats.org/officeDocument/2006/relationships/hyperlink" Target="https://github.com/time-rs/time/blob/47dab23e40bffc08373e8de7aa487938cb2c1b58/tests/quickcheck.rs" TargetMode="External"/><Relationship Id="rId51" Type="http://schemas.openxmlformats.org/officeDocument/2006/relationships/hyperlink" Target="https://github.com/BurntSushi/byteorder/blob/5a82625fae462e8ba64cec8146b24a372b4d75c6/src/lib.rs" TargetMode="External"/><Relationship Id="rId50" Type="http://schemas.openxmlformats.org/officeDocument/2006/relationships/hyperlink" Target="https://github.com/BurntSushi/byteorder/blob/5a82625fae462e8ba64cec8146b24a372b4d75c6/src/lib.rs" TargetMode="External"/><Relationship Id="rId53" Type="http://schemas.openxmlformats.org/officeDocument/2006/relationships/hyperlink" Target="https://github.com/hyperium/h2/blob/e4ed3502f111302ba601799bf70b4aecd37466fd/src/hpack/test/fuzz.rs" TargetMode="External"/><Relationship Id="rId52" Type="http://schemas.openxmlformats.org/officeDocument/2006/relationships/hyperlink" Target="https://github.com/hyperium/http/blob/181f73c7b5fbdb8b52ede01bb66335152eec721f/tests/header_map_fuzz.rs" TargetMode="External"/><Relationship Id="rId11" Type="http://schemas.openxmlformats.org/officeDocument/2006/relationships/hyperlink" Target="https://github.com/indexmap-rs/indexmap/blob/1818d4140d86aeef18c515f1b060a3fa68da2708/tests/quick.rs" TargetMode="External"/><Relationship Id="rId55" Type="http://schemas.openxmlformats.org/officeDocument/2006/relationships/hyperlink" Target="https://github.com/srijs/rust-crc32fast/blob/479ecdf0174dd3a0f7d48b2f66a386d8d2369963/src/lib.rs" TargetMode="External"/><Relationship Id="rId10" Type="http://schemas.openxmlformats.org/officeDocument/2006/relationships/hyperlink" Target="https://github.com/indexmap-rs/indexmap/blob/1818d4140d86aeef18c515f1b060a3fa68da2708/tests/quick.rs" TargetMode="External"/><Relationship Id="rId54" Type="http://schemas.openxmlformats.org/officeDocument/2006/relationships/hyperlink" Target="https://github.com/srijs/rust-crc32fast/blob/479ecdf0174dd3a0f7d48b2f66a386d8d2369963/src/lib.rs" TargetMode="External"/><Relationship Id="rId13" Type="http://schemas.openxmlformats.org/officeDocument/2006/relationships/hyperlink" Target="https://github.com/indexmap-rs/indexmap/blob/1818d4140d86aeef18c515f1b060a3fa68da2708/tests/quick.rs" TargetMode="External"/><Relationship Id="rId57" Type="http://schemas.openxmlformats.org/officeDocument/2006/relationships/hyperlink" Target="https://github.com/srijs/rust-crc32fast/blob/479ecdf0174dd3a0f7d48b2f66a386d8d2369963/src/specialized/aarch64.rs" TargetMode="External"/><Relationship Id="rId12" Type="http://schemas.openxmlformats.org/officeDocument/2006/relationships/hyperlink" Target="https://github.com/indexmap-rs/indexmap/blob/1818d4140d86aeef18c515f1b060a3fa68da2708/tests/quick.rs" TargetMode="External"/><Relationship Id="rId56" Type="http://schemas.openxmlformats.org/officeDocument/2006/relationships/hyperlink" Target="https://github.com/srijs/rust-crc32fast/blob/479ecdf0174dd3a0f7d48b2f66a386d8d2369963/src/specialized/pclmulqdq.rs" TargetMode="External"/><Relationship Id="rId15" Type="http://schemas.openxmlformats.org/officeDocument/2006/relationships/hyperlink" Target="https://github.com/indexmap-rs/indexmap/blob/1818d4140d86aeef18c515f1b060a3fa68da2708/tests/quick.rs" TargetMode="External"/><Relationship Id="rId59" Type="http://schemas.openxmlformats.org/officeDocument/2006/relationships/hyperlink" Target="https://github.com/rust-lang/flate2-rs/blob/76cc0cc810c1d84b89a43932e3b73c01042b796f/src/zlib/mod.rs" TargetMode="External"/><Relationship Id="rId14" Type="http://schemas.openxmlformats.org/officeDocument/2006/relationships/hyperlink" Target="https://github.com/indexmap-rs/indexmap/blob/1818d4140d86aeef18c515f1b060a3fa68da2708/tests/quick.rs" TargetMode="External"/><Relationship Id="rId58" Type="http://schemas.openxmlformats.org/officeDocument/2006/relationships/hyperlink" Target="https://github.com/srijs/rust-crc32fast/blob/479ecdf0174dd3a0f7d48b2f66a386d8d2369963/src/baseline.rs" TargetMode="External"/><Relationship Id="rId17" Type="http://schemas.openxmlformats.org/officeDocument/2006/relationships/hyperlink" Target="https://github.com/indexmap-rs/indexmap/blob/1818d4140d86aeef18c515f1b060a3fa68da2708/tests/quick.rs" TargetMode="External"/><Relationship Id="rId16" Type="http://schemas.openxmlformats.org/officeDocument/2006/relationships/hyperlink" Target="https://github.com/indexmap-rs/indexmap/blob/1818d4140d86aeef18c515f1b060a3fa68da2708/tests/quick.rs" TargetMode="External"/><Relationship Id="rId19" Type="http://schemas.openxmlformats.org/officeDocument/2006/relationships/hyperlink" Target="https://github.com/indexmap-rs/indexmap/blob/1818d4140d86aeef18c515f1b060a3fa68da2708/tests/quick.rs" TargetMode="External"/><Relationship Id="rId18" Type="http://schemas.openxmlformats.org/officeDocument/2006/relationships/hyperlink" Target="https://github.com/indexmap-rs/indexmap/blob/1818d4140d86aeef18c515f1b060a3fa68da2708/tests/quick.rs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9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pivotTable" Target="../pivotTables/pivotTable7.xml"/><Relationship Id="rId8" Type="http://schemas.openxmlformats.org/officeDocument/2006/relationships/pivotTable" Target="../pivotTables/pivotTable8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8.38"/>
    <col customWidth="1" min="2" max="2" width="7.63"/>
    <col customWidth="1" min="3" max="3" width="8.75"/>
    <col customWidth="1" min="4" max="4" width="12.25"/>
    <col customWidth="1" min="5" max="5" width="16.25"/>
    <col customWidth="1" min="6" max="8" width="17.0"/>
    <col customWidth="1" min="9" max="9" width="18.63"/>
    <col customWidth="1" min="10" max="10" width="12.13"/>
    <col customWidth="1" min="11" max="11" width="20.63"/>
  </cols>
  <sheetData>
    <row r="1" ht="22.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</row>
    <row r="2">
      <c r="A2" s="5" t="s">
        <v>11</v>
      </c>
      <c r="B2" s="6" t="s">
        <v>12</v>
      </c>
      <c r="C2" s="7" t="s">
        <v>13</v>
      </c>
      <c r="D2" s="7">
        <v>2001.0</v>
      </c>
      <c r="E2" s="7">
        <v>4.95625762E8</v>
      </c>
      <c r="F2" s="7">
        <v>44.0</v>
      </c>
      <c r="G2" s="8">
        <v>43098.0</v>
      </c>
      <c r="H2" s="7">
        <v>2702.0</v>
      </c>
      <c r="I2" s="7">
        <v>106.0</v>
      </c>
      <c r="J2" s="9">
        <v>33.0</v>
      </c>
      <c r="K2" s="10">
        <v>33.0</v>
      </c>
    </row>
    <row r="3">
      <c r="A3" s="11" t="s">
        <v>14</v>
      </c>
      <c r="B3" s="12" t="s">
        <v>15</v>
      </c>
      <c r="C3" s="13" t="s">
        <v>16</v>
      </c>
      <c r="D3" s="13">
        <v>1175.0</v>
      </c>
      <c r="E3" s="13">
        <v>3.70285955E8</v>
      </c>
      <c r="F3" s="13">
        <v>121.0</v>
      </c>
      <c r="G3" s="14">
        <v>42461.0</v>
      </c>
      <c r="H3" s="13">
        <v>3318.0</v>
      </c>
      <c r="I3" s="13">
        <v>506.0</v>
      </c>
      <c r="J3" s="15">
        <v>61.0</v>
      </c>
      <c r="K3" s="16">
        <v>61.0</v>
      </c>
    </row>
    <row r="4">
      <c r="A4" s="17" t="s">
        <v>17</v>
      </c>
      <c r="B4" s="18" t="s">
        <v>18</v>
      </c>
      <c r="C4" s="19" t="s">
        <v>19</v>
      </c>
      <c r="D4" s="19">
        <v>3691.0</v>
      </c>
      <c r="E4" s="19">
        <v>4.40214821E8</v>
      </c>
      <c r="F4" s="19">
        <v>160.0</v>
      </c>
      <c r="G4" s="20">
        <v>42105.0</v>
      </c>
      <c r="H4" s="19">
        <v>11500.0</v>
      </c>
      <c r="I4" s="19">
        <v>398.0</v>
      </c>
      <c r="J4" s="21">
        <v>5.0</v>
      </c>
      <c r="K4" s="22">
        <v>5.0</v>
      </c>
    </row>
    <row r="5">
      <c r="A5" s="11" t="s">
        <v>20</v>
      </c>
      <c r="B5" s="12" t="s">
        <v>21</v>
      </c>
      <c r="C5" s="13" t="s">
        <v>22</v>
      </c>
      <c r="D5" s="13">
        <v>2924.0</v>
      </c>
      <c r="E5" s="13">
        <v>4.86926981E8</v>
      </c>
      <c r="F5" s="13">
        <v>130.0</v>
      </c>
      <c r="G5" s="14">
        <v>41987.0</v>
      </c>
      <c r="H5" s="13">
        <v>6322.0</v>
      </c>
      <c r="I5" s="13">
        <v>140.0</v>
      </c>
      <c r="J5" s="15">
        <v>203.0</v>
      </c>
      <c r="K5" s="16">
        <v>203.0</v>
      </c>
    </row>
    <row r="6">
      <c r="A6" s="17" t="s">
        <v>23</v>
      </c>
      <c r="B6" s="18" t="s">
        <v>24</v>
      </c>
      <c r="C6" s="19" t="s">
        <v>25</v>
      </c>
      <c r="D6" s="19">
        <v>1083.0</v>
      </c>
      <c r="E6" s="19">
        <v>4.74544089E8</v>
      </c>
      <c r="F6" s="19">
        <v>41.0</v>
      </c>
      <c r="G6" s="20">
        <v>42167.0</v>
      </c>
      <c r="H6" s="19">
        <v>800.0</v>
      </c>
      <c r="I6" s="19">
        <v>902.0</v>
      </c>
      <c r="J6" s="21">
        <v>24.0</v>
      </c>
      <c r="K6" s="22">
        <v>115.0</v>
      </c>
    </row>
    <row r="7">
      <c r="A7" s="11" t="s">
        <v>26</v>
      </c>
      <c r="B7" s="12" t="s">
        <v>27</v>
      </c>
      <c r="C7" s="13" t="s">
        <v>28</v>
      </c>
      <c r="D7" s="13">
        <v>1035.0</v>
      </c>
      <c r="E7" s="13">
        <v>3.21930504E8</v>
      </c>
      <c r="F7" s="13">
        <v>58.0</v>
      </c>
      <c r="G7" s="14">
        <v>42039.0</v>
      </c>
      <c r="H7" s="13">
        <v>3746.0</v>
      </c>
      <c r="I7" s="13">
        <v>32.0</v>
      </c>
      <c r="J7" s="15">
        <v>3.0</v>
      </c>
      <c r="K7" s="16">
        <v>30.0</v>
      </c>
    </row>
    <row r="8">
      <c r="A8" s="17" t="s">
        <v>29</v>
      </c>
      <c r="B8" s="18" t="s">
        <v>30</v>
      </c>
      <c r="C8" s="19" t="s">
        <v>31</v>
      </c>
      <c r="D8" s="19">
        <v>1237.0</v>
      </c>
      <c r="E8" s="19">
        <v>3.16492008E8</v>
      </c>
      <c r="F8" s="19">
        <v>41.0</v>
      </c>
      <c r="G8" s="20">
        <v>42985.0</v>
      </c>
      <c r="H8" s="19">
        <v>3426.0</v>
      </c>
      <c r="I8" s="19">
        <v>132.0</v>
      </c>
      <c r="J8" s="21">
        <v>1.0</v>
      </c>
      <c r="K8" s="22">
        <v>1.0</v>
      </c>
    </row>
    <row r="9">
      <c r="A9" s="11" t="s">
        <v>32</v>
      </c>
      <c r="B9" s="12" t="s">
        <v>33</v>
      </c>
      <c r="C9" s="13" t="s">
        <v>34</v>
      </c>
      <c r="D9" s="13">
        <v>1442.0</v>
      </c>
      <c r="E9" s="13">
        <v>2.77444574E8</v>
      </c>
      <c r="F9" s="13">
        <v>77.0</v>
      </c>
      <c r="G9" s="14">
        <v>43112.0</v>
      </c>
      <c r="H9" s="13">
        <v>87.0</v>
      </c>
      <c r="I9" s="13">
        <v>55.0</v>
      </c>
      <c r="J9" s="15">
        <v>1.0</v>
      </c>
      <c r="K9" s="16">
        <v>1.0</v>
      </c>
    </row>
    <row r="10">
      <c r="A10" s="17" t="s">
        <v>35</v>
      </c>
      <c r="B10" s="18" t="s">
        <v>36</v>
      </c>
      <c r="C10" s="19" t="s">
        <v>37</v>
      </c>
      <c r="D10" s="19">
        <v>290.0</v>
      </c>
      <c r="E10" s="19">
        <v>2.4607813E8</v>
      </c>
      <c r="F10" s="19">
        <v>17.0</v>
      </c>
      <c r="G10" s="20">
        <v>43417.0</v>
      </c>
      <c r="H10" s="19">
        <v>361.0</v>
      </c>
      <c r="I10" s="19">
        <v>1.0</v>
      </c>
      <c r="J10" s="21">
        <v>5.0</v>
      </c>
      <c r="K10" s="22">
        <v>5.0</v>
      </c>
    </row>
    <row r="11">
      <c r="A11" s="11" t="s">
        <v>38</v>
      </c>
      <c r="B11" s="12" t="s">
        <v>39</v>
      </c>
      <c r="C11" s="13" t="s">
        <v>40</v>
      </c>
      <c r="D11" s="13">
        <v>1008.0</v>
      </c>
      <c r="E11" s="13">
        <v>2.3969067E8</v>
      </c>
      <c r="F11" s="13">
        <v>69.0</v>
      </c>
      <c r="G11" s="14">
        <v>42167.0</v>
      </c>
      <c r="H11" s="13">
        <v>2398.0</v>
      </c>
      <c r="I11" s="13">
        <v>62.0</v>
      </c>
      <c r="J11" s="15">
        <v>5.0</v>
      </c>
      <c r="K11" s="16">
        <v>5.0</v>
      </c>
    </row>
    <row r="12">
      <c r="A12" s="17" t="s">
        <v>41</v>
      </c>
      <c r="B12" s="18" t="s">
        <v>42</v>
      </c>
      <c r="C12" s="19" t="s">
        <v>43</v>
      </c>
      <c r="D12" s="19">
        <v>563.0</v>
      </c>
      <c r="E12" s="19">
        <v>2.12189996E8</v>
      </c>
      <c r="F12" s="19">
        <v>31.0</v>
      </c>
      <c r="G12" s="20">
        <v>42330.0</v>
      </c>
      <c r="H12" s="19">
        <v>1253.0</v>
      </c>
      <c r="I12" s="19">
        <v>205.0</v>
      </c>
      <c r="J12" s="21">
        <v>47.0</v>
      </c>
      <c r="K12" s="22">
        <v>47.0</v>
      </c>
    </row>
    <row r="13">
      <c r="A13" s="11" t="s">
        <v>44</v>
      </c>
      <c r="B13" s="23" t="s">
        <v>45</v>
      </c>
      <c r="C13" s="13" t="s">
        <v>46</v>
      </c>
      <c r="D13" s="13">
        <v>608.0</v>
      </c>
      <c r="E13" s="13">
        <v>2.0068825E8</v>
      </c>
      <c r="F13" s="13">
        <v>23.0</v>
      </c>
      <c r="G13" s="14">
        <v>42770.0</v>
      </c>
      <c r="H13" s="13">
        <v>695.0</v>
      </c>
      <c r="I13" s="13">
        <v>9.0</v>
      </c>
      <c r="J13" s="15">
        <v>5.0</v>
      </c>
      <c r="K13" s="16">
        <v>5.0</v>
      </c>
    </row>
    <row r="14">
      <c r="A14" s="17" t="s">
        <v>47</v>
      </c>
      <c r="B14" s="18" t="s">
        <v>48</v>
      </c>
      <c r="C14" s="19" t="s">
        <v>49</v>
      </c>
      <c r="D14" s="19">
        <v>1743.0</v>
      </c>
      <c r="E14" s="19">
        <v>1.75551085E8</v>
      </c>
      <c r="F14" s="19">
        <v>48.0</v>
      </c>
      <c r="G14" s="20">
        <v>43428.0</v>
      </c>
      <c r="H14" s="19">
        <v>224.0</v>
      </c>
      <c r="I14" s="19">
        <v>78.0</v>
      </c>
      <c r="J14" s="21">
        <v>19.0</v>
      </c>
      <c r="K14" s="22">
        <v>19.0</v>
      </c>
    </row>
    <row r="15">
      <c r="A15" s="24"/>
      <c r="B15" s="25"/>
      <c r="C15" s="25"/>
      <c r="D15" s="25"/>
      <c r="E15" s="25"/>
      <c r="F15" s="25"/>
      <c r="G15" s="25"/>
      <c r="H15" s="25"/>
      <c r="I15" s="25"/>
      <c r="J15" s="26"/>
      <c r="K15" s="27"/>
    </row>
    <row r="16">
      <c r="A16" s="28"/>
      <c r="B16" s="29"/>
      <c r="C16" s="29"/>
      <c r="D16" s="29"/>
      <c r="E16" s="29"/>
      <c r="F16" s="29"/>
      <c r="G16" s="29"/>
      <c r="H16" s="29"/>
      <c r="I16" s="29"/>
      <c r="J16" s="30"/>
      <c r="K16" s="31"/>
    </row>
    <row r="17">
      <c r="A17" s="24"/>
      <c r="B17" s="25"/>
      <c r="C17" s="25"/>
      <c r="D17" s="25"/>
      <c r="E17" s="25"/>
      <c r="F17" s="25"/>
      <c r="G17" s="25"/>
      <c r="H17" s="25"/>
      <c r="I17" s="25"/>
      <c r="J17" s="26"/>
      <c r="K17" s="27"/>
    </row>
    <row r="18">
      <c r="A18" s="28"/>
      <c r="B18" s="29"/>
      <c r="C18" s="29"/>
      <c r="D18" s="29"/>
      <c r="E18" s="29"/>
      <c r="F18" s="29"/>
      <c r="G18" s="29"/>
      <c r="H18" s="29"/>
      <c r="I18" s="29"/>
      <c r="J18" s="30"/>
      <c r="K18" s="31"/>
    </row>
    <row r="19">
      <c r="A19" s="24"/>
      <c r="B19" s="25"/>
      <c r="C19" s="25"/>
      <c r="D19" s="25"/>
      <c r="E19" s="25"/>
      <c r="F19" s="25"/>
      <c r="G19" s="25"/>
      <c r="H19" s="25"/>
      <c r="I19" s="25"/>
      <c r="J19" s="26"/>
      <c r="K19" s="27"/>
    </row>
    <row r="20">
      <c r="A20" s="28"/>
      <c r="B20" s="29"/>
      <c r="C20" s="29"/>
      <c r="D20" s="29"/>
      <c r="E20" s="29"/>
      <c r="F20" s="29"/>
      <c r="G20" s="29"/>
      <c r="H20" s="29"/>
      <c r="I20" s="29"/>
      <c r="J20" s="30"/>
      <c r="K20" s="31"/>
    </row>
    <row r="21">
      <c r="A21" s="24"/>
      <c r="B21" s="25"/>
      <c r="C21" s="25"/>
      <c r="D21" s="25"/>
      <c r="E21" s="25"/>
      <c r="F21" s="25"/>
      <c r="G21" s="25"/>
      <c r="H21" s="25"/>
      <c r="I21" s="25"/>
      <c r="J21" s="26"/>
      <c r="K21" s="27"/>
    </row>
    <row r="22">
      <c r="A22" s="28"/>
      <c r="B22" s="29"/>
      <c r="C22" s="29"/>
      <c r="D22" s="29"/>
      <c r="E22" s="29"/>
      <c r="F22" s="29"/>
      <c r="G22" s="29"/>
      <c r="H22" s="29"/>
      <c r="I22" s="29"/>
      <c r="J22" s="30"/>
      <c r="K22" s="31"/>
    </row>
    <row r="23">
      <c r="A23" s="24"/>
      <c r="B23" s="25"/>
      <c r="C23" s="25"/>
      <c r="D23" s="25"/>
      <c r="E23" s="25"/>
      <c r="F23" s="25"/>
      <c r="G23" s="25"/>
      <c r="H23" s="25"/>
      <c r="I23" s="25"/>
      <c r="J23" s="26"/>
      <c r="K23" s="27"/>
    </row>
    <row r="24">
      <c r="A24" s="28"/>
      <c r="B24" s="29"/>
      <c r="C24" s="29"/>
      <c r="D24" s="29"/>
      <c r="E24" s="29"/>
      <c r="F24" s="29"/>
      <c r="G24" s="29"/>
      <c r="H24" s="29"/>
      <c r="I24" s="29"/>
      <c r="J24" s="30"/>
      <c r="K24" s="31"/>
    </row>
    <row r="25">
      <c r="A25" s="24"/>
      <c r="B25" s="25"/>
      <c r="C25" s="25"/>
      <c r="D25" s="25"/>
      <c r="E25" s="25"/>
      <c r="F25" s="25"/>
      <c r="G25" s="25"/>
      <c r="H25" s="25"/>
      <c r="I25" s="25"/>
      <c r="J25" s="26"/>
      <c r="K25" s="27"/>
    </row>
    <row r="26">
      <c r="A26" s="28"/>
      <c r="B26" s="29"/>
      <c r="C26" s="29"/>
      <c r="D26" s="29"/>
      <c r="E26" s="29"/>
      <c r="F26" s="29"/>
      <c r="G26" s="29"/>
      <c r="H26" s="29"/>
      <c r="I26" s="29"/>
      <c r="J26" s="30"/>
      <c r="K26" s="31"/>
    </row>
    <row r="27">
      <c r="A27" s="24"/>
      <c r="B27" s="25"/>
      <c r="C27" s="25"/>
      <c r="D27" s="25"/>
      <c r="E27" s="25"/>
      <c r="F27" s="25"/>
      <c r="G27" s="25"/>
      <c r="H27" s="25"/>
      <c r="I27" s="25"/>
      <c r="J27" s="26"/>
      <c r="K27" s="27"/>
    </row>
    <row r="28">
      <c r="A28" s="28"/>
      <c r="B28" s="29"/>
      <c r="C28" s="29"/>
      <c r="D28" s="29"/>
      <c r="E28" s="29"/>
      <c r="F28" s="29"/>
      <c r="G28" s="29"/>
      <c r="H28" s="29"/>
      <c r="I28" s="29"/>
      <c r="J28" s="30"/>
      <c r="K28" s="31"/>
    </row>
    <row r="29">
      <c r="A29" s="24"/>
      <c r="B29" s="25"/>
      <c r="C29" s="25"/>
      <c r="D29" s="25"/>
      <c r="E29" s="25"/>
      <c r="F29" s="25"/>
      <c r="G29" s="25"/>
      <c r="H29" s="25"/>
      <c r="I29" s="25"/>
      <c r="J29" s="26"/>
      <c r="K29" s="27"/>
    </row>
    <row r="30">
      <c r="A30" s="32"/>
      <c r="B30" s="33"/>
      <c r="C30" s="33"/>
      <c r="D30" s="33"/>
      <c r="E30" s="33"/>
      <c r="F30" s="33"/>
      <c r="G30" s="33"/>
      <c r="H30" s="33"/>
      <c r="I30" s="33"/>
      <c r="J30" s="34"/>
      <c r="K30" s="35"/>
    </row>
  </sheetData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</hyperlin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20.0"/>
    <col customWidth="1" min="2" max="2" width="12.75"/>
    <col customWidth="1" min="3" max="3" width="7.5"/>
    <col customWidth="1" min="4" max="4" width="11.0"/>
    <col customWidth="1" min="5" max="5" width="10.38"/>
    <col customWidth="1" min="6" max="6" width="14.38"/>
    <col customWidth="1" min="7" max="7" width="20.38"/>
    <col customWidth="1" min="8" max="8" width="12.88"/>
    <col customWidth="1" min="9" max="9" width="11.0"/>
    <col customWidth="1" min="10" max="10" width="12.25"/>
    <col customWidth="1" min="11" max="11" width="14.75"/>
    <col customWidth="1" min="12" max="12" width="21.38"/>
    <col customWidth="1" min="13" max="13" width="11.63"/>
    <col customWidth="1" min="14" max="14" width="18.5"/>
    <col customWidth="1" min="15" max="16" width="17.13"/>
    <col customWidth="1" min="17" max="17" width="15.88"/>
    <col customWidth="1" min="18" max="18" width="10.88"/>
    <col customWidth="1" min="19" max="19" width="14.63"/>
    <col customWidth="1" min="20" max="20" width="12.63"/>
    <col customWidth="1" min="21" max="21" width="18.5"/>
    <col customWidth="1" min="22" max="22" width="11.0"/>
    <col customWidth="1" min="23" max="23" width="8.13"/>
    <col customWidth="1" min="24" max="24" width="7.38"/>
    <col customWidth="1" min="25" max="25" width="13.38"/>
    <col customWidth="1" min="26" max="26" width="12.38"/>
    <col customWidth="1" min="27" max="27" width="53.13"/>
  </cols>
  <sheetData>
    <row r="1" ht="26.25" customHeight="1">
      <c r="A1" s="36" t="s">
        <v>50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  <c r="U1" s="36" t="s">
        <v>51</v>
      </c>
      <c r="V1" s="37"/>
      <c r="W1" s="37"/>
      <c r="X1" s="37"/>
      <c r="Y1" s="37"/>
      <c r="Z1" s="38"/>
      <c r="AA1" s="39" t="s">
        <v>52</v>
      </c>
    </row>
    <row r="2" ht="22.5" customHeight="1">
      <c r="A2" s="40" t="s">
        <v>53</v>
      </c>
      <c r="B2" s="40" t="s">
        <v>54</v>
      </c>
      <c r="C2" s="40" t="s">
        <v>55</v>
      </c>
      <c r="D2" s="40" t="s">
        <v>56</v>
      </c>
      <c r="E2" s="40" t="s">
        <v>57</v>
      </c>
      <c r="F2" s="40" t="s">
        <v>58</v>
      </c>
      <c r="G2" s="40" t="s">
        <v>59</v>
      </c>
      <c r="H2" s="40" t="s">
        <v>60</v>
      </c>
      <c r="I2" s="40" t="s">
        <v>61</v>
      </c>
      <c r="J2" s="40" t="s">
        <v>62</v>
      </c>
      <c r="K2" s="40" t="s">
        <v>63</v>
      </c>
      <c r="L2" s="40" t="s">
        <v>64</v>
      </c>
      <c r="M2" s="40" t="s">
        <v>65</v>
      </c>
      <c r="N2" s="40" t="s">
        <v>66</v>
      </c>
      <c r="O2" s="40" t="s">
        <v>67</v>
      </c>
      <c r="P2" s="40" t="s">
        <v>68</v>
      </c>
      <c r="Q2" s="40" t="s">
        <v>69</v>
      </c>
      <c r="R2" s="40" t="s">
        <v>70</v>
      </c>
      <c r="S2" s="40" t="s">
        <v>71</v>
      </c>
      <c r="T2" s="41" t="s">
        <v>72</v>
      </c>
      <c r="U2" s="42" t="s">
        <v>73</v>
      </c>
      <c r="V2" s="43" t="s">
        <v>74</v>
      </c>
      <c r="W2" s="43" t="s">
        <v>75</v>
      </c>
      <c r="X2" s="43" t="s">
        <v>76</v>
      </c>
      <c r="Y2" s="43" t="s">
        <v>77</v>
      </c>
      <c r="Z2" s="43" t="s">
        <v>78</v>
      </c>
      <c r="AA2" s="44" t="s">
        <v>79</v>
      </c>
    </row>
    <row r="3" ht="22.5" hidden="1" customHeight="1">
      <c r="A3" s="45" t="s">
        <v>0</v>
      </c>
      <c r="B3" s="45" t="s">
        <v>80</v>
      </c>
      <c r="C3" s="46" t="s">
        <v>1</v>
      </c>
      <c r="D3" s="46" t="s">
        <v>81</v>
      </c>
      <c r="E3" s="46" t="s">
        <v>82</v>
      </c>
      <c r="F3" s="46" t="s">
        <v>83</v>
      </c>
      <c r="G3" s="46" t="s">
        <v>84</v>
      </c>
      <c r="H3" s="46" t="s">
        <v>85</v>
      </c>
      <c r="I3" s="46" t="s">
        <v>86</v>
      </c>
      <c r="J3" s="46" t="s">
        <v>87</v>
      </c>
      <c r="K3" s="46" t="s">
        <v>88</v>
      </c>
      <c r="L3" s="46" t="s">
        <v>89</v>
      </c>
      <c r="M3" s="46" t="s">
        <v>90</v>
      </c>
      <c r="N3" s="46" t="s">
        <v>91</v>
      </c>
      <c r="O3" s="46" t="s">
        <v>92</v>
      </c>
      <c r="P3" s="46" t="s">
        <v>93</v>
      </c>
      <c r="Q3" s="46" t="s">
        <v>94</v>
      </c>
      <c r="R3" s="46" t="s">
        <v>95</v>
      </c>
      <c r="S3" s="46" t="s">
        <v>96</v>
      </c>
      <c r="T3" s="47" t="s">
        <v>97</v>
      </c>
      <c r="U3" s="48" t="s">
        <v>98</v>
      </c>
      <c r="V3" s="49" t="s">
        <v>99</v>
      </c>
      <c r="W3" s="49"/>
      <c r="X3" s="49"/>
      <c r="Y3" s="49"/>
      <c r="Z3" s="49"/>
      <c r="AA3" s="50"/>
    </row>
    <row r="4">
      <c r="A4" s="51" t="s">
        <v>100</v>
      </c>
      <c r="B4" s="51" t="s">
        <v>11</v>
      </c>
      <c r="C4" s="18" t="s">
        <v>101</v>
      </c>
      <c r="D4" s="19" t="s">
        <v>102</v>
      </c>
      <c r="E4" s="19" t="s">
        <v>103</v>
      </c>
      <c r="F4" s="19">
        <v>1.0</v>
      </c>
      <c r="G4" s="19" t="s">
        <v>104</v>
      </c>
      <c r="H4" s="19" t="s">
        <v>103</v>
      </c>
      <c r="I4" s="19">
        <v>3.0</v>
      </c>
      <c r="J4" s="19" t="s">
        <v>105</v>
      </c>
      <c r="K4" s="19" t="s">
        <v>106</v>
      </c>
      <c r="L4" s="19" t="s">
        <v>107</v>
      </c>
      <c r="M4" s="19" t="s">
        <v>103</v>
      </c>
      <c r="N4" s="19" t="s">
        <v>108</v>
      </c>
      <c r="O4" s="19" t="s">
        <v>103</v>
      </c>
      <c r="P4" s="19" t="s">
        <v>103</v>
      </c>
      <c r="Q4" s="19" t="s">
        <v>103</v>
      </c>
      <c r="R4" s="19" t="s">
        <v>103</v>
      </c>
      <c r="S4" s="19" t="s">
        <v>103</v>
      </c>
      <c r="T4" s="22" t="s">
        <v>103</v>
      </c>
      <c r="U4" s="51" t="s">
        <v>109</v>
      </c>
      <c r="V4" s="19" t="s">
        <v>76</v>
      </c>
      <c r="W4" s="21">
        <v>0.0</v>
      </c>
      <c r="X4" s="21">
        <v>1.0</v>
      </c>
      <c r="Y4" s="21" t="s">
        <v>103</v>
      </c>
      <c r="Z4" s="22" t="s">
        <v>103</v>
      </c>
      <c r="AA4" s="52"/>
    </row>
    <row r="5">
      <c r="A5" s="53" t="s">
        <v>110</v>
      </c>
      <c r="B5" s="53" t="s">
        <v>11</v>
      </c>
      <c r="C5" s="12" t="s">
        <v>111</v>
      </c>
      <c r="D5" s="13" t="s">
        <v>112</v>
      </c>
      <c r="E5" s="13" t="s">
        <v>103</v>
      </c>
      <c r="F5" s="13">
        <v>1.0</v>
      </c>
      <c r="G5" s="13" t="s">
        <v>104</v>
      </c>
      <c r="H5" s="13" t="s">
        <v>103</v>
      </c>
      <c r="I5" s="13">
        <v>3.0</v>
      </c>
      <c r="J5" s="13" t="s">
        <v>105</v>
      </c>
      <c r="K5" s="13" t="s">
        <v>106</v>
      </c>
      <c r="L5" s="13" t="s">
        <v>107</v>
      </c>
      <c r="M5" s="13" t="s">
        <v>103</v>
      </c>
      <c r="N5" s="13" t="s">
        <v>113</v>
      </c>
      <c r="O5" s="13" t="s">
        <v>103</v>
      </c>
      <c r="P5" s="13" t="s">
        <v>114</v>
      </c>
      <c r="Q5" s="13" t="s">
        <v>103</v>
      </c>
      <c r="R5" s="13" t="s">
        <v>103</v>
      </c>
      <c r="S5" s="13" t="s">
        <v>103</v>
      </c>
      <c r="T5" s="16" t="s">
        <v>103</v>
      </c>
      <c r="U5" s="53" t="s">
        <v>115</v>
      </c>
      <c r="V5" s="13" t="s">
        <v>76</v>
      </c>
      <c r="W5" s="15">
        <v>0.0</v>
      </c>
      <c r="X5" s="15">
        <v>1.0</v>
      </c>
      <c r="Y5" s="15" t="s">
        <v>103</v>
      </c>
      <c r="Z5" s="16" t="s">
        <v>103</v>
      </c>
      <c r="AA5" s="54" t="s">
        <v>116</v>
      </c>
    </row>
    <row r="6">
      <c r="A6" s="51" t="s">
        <v>117</v>
      </c>
      <c r="B6" s="51" t="s">
        <v>11</v>
      </c>
      <c r="C6" s="18" t="s">
        <v>118</v>
      </c>
      <c r="D6" s="19" t="s">
        <v>119</v>
      </c>
      <c r="E6" s="19" t="s">
        <v>103</v>
      </c>
      <c r="F6" s="19">
        <v>3.0</v>
      </c>
      <c r="G6" s="19" t="s">
        <v>103</v>
      </c>
      <c r="H6" s="19" t="s">
        <v>103</v>
      </c>
      <c r="I6" s="19">
        <v>6.0</v>
      </c>
      <c r="J6" s="19" t="s">
        <v>105</v>
      </c>
      <c r="K6" s="19" t="s">
        <v>106</v>
      </c>
      <c r="L6" s="19" t="s">
        <v>107</v>
      </c>
      <c r="M6" s="19" t="s">
        <v>103</v>
      </c>
      <c r="N6" s="19" t="s">
        <v>113</v>
      </c>
      <c r="O6" s="19" t="s">
        <v>103</v>
      </c>
      <c r="P6" s="19" t="s">
        <v>114</v>
      </c>
      <c r="Q6" s="19" t="s">
        <v>103</v>
      </c>
      <c r="R6" s="19" t="s">
        <v>103</v>
      </c>
      <c r="S6" s="19" t="s">
        <v>103</v>
      </c>
      <c r="T6" s="22" t="s">
        <v>103</v>
      </c>
      <c r="U6" s="51" t="s">
        <v>115</v>
      </c>
      <c r="V6" s="19" t="s">
        <v>76</v>
      </c>
      <c r="W6" s="21">
        <v>0.0</v>
      </c>
      <c r="X6" s="21">
        <v>3.0</v>
      </c>
      <c r="Y6" s="21" t="s">
        <v>103</v>
      </c>
      <c r="Z6" s="22" t="s">
        <v>103</v>
      </c>
      <c r="AA6" s="55" t="s">
        <v>116</v>
      </c>
    </row>
    <row r="7">
      <c r="A7" s="53" t="s">
        <v>120</v>
      </c>
      <c r="B7" s="53" t="s">
        <v>11</v>
      </c>
      <c r="C7" s="12" t="s">
        <v>121</v>
      </c>
      <c r="D7" s="13" t="s">
        <v>122</v>
      </c>
      <c r="E7" s="13" t="s">
        <v>103</v>
      </c>
      <c r="F7" s="13">
        <v>1.0</v>
      </c>
      <c r="G7" s="13" t="s">
        <v>104</v>
      </c>
      <c r="H7" s="13" t="s">
        <v>103</v>
      </c>
      <c r="I7" s="13">
        <v>3.0</v>
      </c>
      <c r="J7" s="13" t="s">
        <v>105</v>
      </c>
      <c r="K7" s="13" t="s">
        <v>106</v>
      </c>
      <c r="L7" s="13" t="s">
        <v>107</v>
      </c>
      <c r="M7" s="13" t="s">
        <v>103</v>
      </c>
      <c r="N7" s="13" t="s">
        <v>108</v>
      </c>
      <c r="O7" s="13" t="s">
        <v>103</v>
      </c>
      <c r="P7" s="13" t="s">
        <v>103</v>
      </c>
      <c r="Q7" s="13" t="s">
        <v>103</v>
      </c>
      <c r="R7" s="13" t="s">
        <v>103</v>
      </c>
      <c r="S7" s="13" t="s">
        <v>103</v>
      </c>
      <c r="T7" s="16" t="s">
        <v>103</v>
      </c>
      <c r="U7" s="53" t="s">
        <v>109</v>
      </c>
      <c r="V7" s="13" t="s">
        <v>76</v>
      </c>
      <c r="W7" s="15">
        <v>1.0</v>
      </c>
      <c r="X7" s="15">
        <v>0.0</v>
      </c>
      <c r="Y7" s="15" t="s">
        <v>103</v>
      </c>
      <c r="Z7" s="16" t="s">
        <v>103</v>
      </c>
      <c r="AA7" s="56"/>
    </row>
    <row r="8">
      <c r="A8" s="51" t="s">
        <v>123</v>
      </c>
      <c r="B8" s="51" t="s">
        <v>11</v>
      </c>
      <c r="C8" s="18" t="s">
        <v>124</v>
      </c>
      <c r="D8" s="19" t="s">
        <v>125</v>
      </c>
      <c r="E8" s="19" t="s">
        <v>103</v>
      </c>
      <c r="F8" s="19">
        <v>2.0</v>
      </c>
      <c r="G8" s="19" t="s">
        <v>114</v>
      </c>
      <c r="H8" s="19" t="s">
        <v>114</v>
      </c>
      <c r="I8" s="19">
        <v>8.0</v>
      </c>
      <c r="J8" s="19" t="s">
        <v>105</v>
      </c>
      <c r="K8" s="19" t="s">
        <v>106</v>
      </c>
      <c r="L8" s="19" t="s">
        <v>107</v>
      </c>
      <c r="M8" s="19" t="s">
        <v>103</v>
      </c>
      <c r="N8" s="19" t="s">
        <v>126</v>
      </c>
      <c r="O8" s="19" t="s">
        <v>103</v>
      </c>
      <c r="P8" s="19" t="s">
        <v>103</v>
      </c>
      <c r="Q8" s="19" t="s">
        <v>103</v>
      </c>
      <c r="R8" s="19" t="s">
        <v>103</v>
      </c>
      <c r="S8" s="19" t="s">
        <v>103</v>
      </c>
      <c r="T8" s="22" t="s">
        <v>103</v>
      </c>
      <c r="U8" s="51" t="s">
        <v>127</v>
      </c>
      <c r="V8" s="19" t="s">
        <v>76</v>
      </c>
      <c r="W8" s="21">
        <v>2.0</v>
      </c>
      <c r="X8" s="21">
        <v>0.0</v>
      </c>
      <c r="Y8" s="21" t="s">
        <v>103</v>
      </c>
      <c r="Z8" s="22" t="s">
        <v>103</v>
      </c>
      <c r="AA8" s="55" t="s">
        <v>128</v>
      </c>
    </row>
    <row r="9">
      <c r="A9" s="53" t="s">
        <v>129</v>
      </c>
      <c r="B9" s="53" t="s">
        <v>11</v>
      </c>
      <c r="C9" s="12" t="s">
        <v>130</v>
      </c>
      <c r="D9" s="13" t="s">
        <v>131</v>
      </c>
      <c r="E9" s="13" t="s">
        <v>103</v>
      </c>
      <c r="F9" s="13">
        <v>1.0</v>
      </c>
      <c r="G9" s="13" t="s">
        <v>104</v>
      </c>
      <c r="H9" s="13" t="s">
        <v>103</v>
      </c>
      <c r="I9" s="13">
        <v>3.0</v>
      </c>
      <c r="J9" s="13" t="s">
        <v>105</v>
      </c>
      <c r="K9" s="13" t="s">
        <v>106</v>
      </c>
      <c r="L9" s="13" t="s">
        <v>132</v>
      </c>
      <c r="M9" s="13" t="s">
        <v>103</v>
      </c>
      <c r="N9" s="13" t="s">
        <v>108</v>
      </c>
      <c r="O9" s="13" t="s">
        <v>103</v>
      </c>
      <c r="P9" s="13" t="s">
        <v>103</v>
      </c>
      <c r="Q9" s="13" t="s">
        <v>103</v>
      </c>
      <c r="R9" s="13" t="s">
        <v>103</v>
      </c>
      <c r="S9" s="13" t="s">
        <v>103</v>
      </c>
      <c r="T9" s="16" t="s">
        <v>103</v>
      </c>
      <c r="U9" s="53" t="s">
        <v>133</v>
      </c>
      <c r="V9" s="13" t="s">
        <v>76</v>
      </c>
      <c r="W9" s="15">
        <v>1.0</v>
      </c>
      <c r="X9" s="15">
        <v>0.0</v>
      </c>
      <c r="Y9" s="15" t="s">
        <v>103</v>
      </c>
      <c r="Z9" s="16" t="s">
        <v>103</v>
      </c>
      <c r="AA9" s="54" t="s">
        <v>134</v>
      </c>
    </row>
    <row r="10">
      <c r="A10" s="51" t="s">
        <v>135</v>
      </c>
      <c r="B10" s="51" t="s">
        <v>11</v>
      </c>
      <c r="C10" s="18" t="s">
        <v>136</v>
      </c>
      <c r="D10" s="19" t="s">
        <v>137</v>
      </c>
      <c r="E10" s="19" t="s">
        <v>103</v>
      </c>
      <c r="F10" s="19">
        <v>1.0</v>
      </c>
      <c r="G10" s="19" t="s">
        <v>104</v>
      </c>
      <c r="H10" s="19" t="s">
        <v>103</v>
      </c>
      <c r="I10" s="19">
        <v>2.0</v>
      </c>
      <c r="J10" s="19" t="s">
        <v>105</v>
      </c>
      <c r="K10" s="19" t="s">
        <v>106</v>
      </c>
      <c r="L10" s="19" t="s">
        <v>107</v>
      </c>
      <c r="M10" s="19" t="s">
        <v>103</v>
      </c>
      <c r="N10" s="19" t="s">
        <v>138</v>
      </c>
      <c r="O10" s="19" t="s">
        <v>103</v>
      </c>
      <c r="P10" s="19" t="s">
        <v>103</v>
      </c>
      <c r="Q10" s="19" t="s">
        <v>103</v>
      </c>
      <c r="R10" s="19" t="s">
        <v>103</v>
      </c>
      <c r="S10" s="19" t="s">
        <v>103</v>
      </c>
      <c r="T10" s="22" t="s">
        <v>103</v>
      </c>
      <c r="U10" s="51" t="s">
        <v>139</v>
      </c>
      <c r="V10" s="19" t="s">
        <v>76</v>
      </c>
      <c r="W10" s="21">
        <v>0.0</v>
      </c>
      <c r="X10" s="21">
        <v>1.0</v>
      </c>
      <c r="Y10" s="21" t="s">
        <v>103</v>
      </c>
      <c r="Z10" s="22" t="s">
        <v>103</v>
      </c>
      <c r="AA10" s="55" t="s">
        <v>140</v>
      </c>
    </row>
    <row r="11">
      <c r="A11" s="53" t="s">
        <v>141</v>
      </c>
      <c r="B11" s="53" t="s">
        <v>11</v>
      </c>
      <c r="C11" s="12" t="s">
        <v>142</v>
      </c>
      <c r="D11" s="13" t="s">
        <v>143</v>
      </c>
      <c r="E11" s="13" t="s">
        <v>103</v>
      </c>
      <c r="F11" s="13">
        <v>1.0</v>
      </c>
      <c r="G11" s="13" t="s">
        <v>104</v>
      </c>
      <c r="H11" s="13" t="s">
        <v>114</v>
      </c>
      <c r="I11" s="13">
        <v>6.0</v>
      </c>
      <c r="J11" s="13" t="s">
        <v>105</v>
      </c>
      <c r="K11" s="13" t="s">
        <v>106</v>
      </c>
      <c r="L11" s="13" t="s">
        <v>132</v>
      </c>
      <c r="M11" s="13" t="s">
        <v>103</v>
      </c>
      <c r="N11" s="13" t="s">
        <v>108</v>
      </c>
      <c r="O11" s="13" t="s">
        <v>103</v>
      </c>
      <c r="P11" s="13" t="s">
        <v>103</v>
      </c>
      <c r="Q11" s="13" t="s">
        <v>103</v>
      </c>
      <c r="R11" s="13" t="s">
        <v>103</v>
      </c>
      <c r="S11" s="13" t="s">
        <v>103</v>
      </c>
      <c r="T11" s="16" t="s">
        <v>103</v>
      </c>
      <c r="U11" s="53" t="s">
        <v>133</v>
      </c>
      <c r="V11" s="13" t="s">
        <v>76</v>
      </c>
      <c r="W11" s="15">
        <v>0.0</v>
      </c>
      <c r="X11" s="15">
        <v>1.0</v>
      </c>
      <c r="Y11" s="15" t="s">
        <v>103</v>
      </c>
      <c r="Z11" s="16" t="s">
        <v>103</v>
      </c>
      <c r="AA11" s="54" t="s">
        <v>144</v>
      </c>
    </row>
    <row r="12">
      <c r="A12" s="51" t="s">
        <v>145</v>
      </c>
      <c r="B12" s="51" t="s">
        <v>11</v>
      </c>
      <c r="C12" s="18" t="s">
        <v>146</v>
      </c>
      <c r="D12" s="19" t="s">
        <v>147</v>
      </c>
      <c r="E12" s="19" t="s">
        <v>103</v>
      </c>
      <c r="F12" s="19">
        <v>3.0</v>
      </c>
      <c r="G12" s="19" t="s">
        <v>103</v>
      </c>
      <c r="H12" s="19" t="s">
        <v>103</v>
      </c>
      <c r="I12" s="19">
        <v>7.0</v>
      </c>
      <c r="J12" s="19" t="s">
        <v>105</v>
      </c>
      <c r="K12" s="19" t="s">
        <v>106</v>
      </c>
      <c r="L12" s="19" t="s">
        <v>148</v>
      </c>
      <c r="M12" s="19" t="s">
        <v>103</v>
      </c>
      <c r="N12" s="19" t="s">
        <v>149</v>
      </c>
      <c r="O12" s="19" t="s">
        <v>103</v>
      </c>
      <c r="P12" s="19" t="s">
        <v>103</v>
      </c>
      <c r="Q12" s="19" t="s">
        <v>103</v>
      </c>
      <c r="R12" s="19" t="s">
        <v>103</v>
      </c>
      <c r="S12" s="19" t="s">
        <v>103</v>
      </c>
      <c r="T12" s="22" t="s">
        <v>114</v>
      </c>
      <c r="U12" s="51" t="s">
        <v>150</v>
      </c>
      <c r="V12" s="19" t="s">
        <v>151</v>
      </c>
      <c r="W12" s="21">
        <v>2.0</v>
      </c>
      <c r="X12" s="21">
        <v>1.0</v>
      </c>
      <c r="Y12" s="21" t="s">
        <v>103</v>
      </c>
      <c r="Z12" s="22" t="s">
        <v>114</v>
      </c>
      <c r="AA12" s="55" t="s">
        <v>152</v>
      </c>
    </row>
    <row r="13">
      <c r="A13" s="53" t="s">
        <v>153</v>
      </c>
      <c r="B13" s="53" t="s">
        <v>11</v>
      </c>
      <c r="C13" s="12" t="s">
        <v>154</v>
      </c>
      <c r="D13" s="13" t="s">
        <v>155</v>
      </c>
      <c r="E13" s="13" t="s">
        <v>103</v>
      </c>
      <c r="F13" s="13">
        <v>4.0</v>
      </c>
      <c r="G13" s="13" t="s">
        <v>103</v>
      </c>
      <c r="H13" s="13" t="s">
        <v>114</v>
      </c>
      <c r="I13" s="13">
        <v>6.0</v>
      </c>
      <c r="J13" s="13" t="s">
        <v>105</v>
      </c>
      <c r="K13" s="13" t="s">
        <v>106</v>
      </c>
      <c r="L13" s="13" t="s">
        <v>156</v>
      </c>
      <c r="M13" s="13" t="s">
        <v>103</v>
      </c>
      <c r="N13" s="13" t="s">
        <v>113</v>
      </c>
      <c r="O13" s="13" t="s">
        <v>103</v>
      </c>
      <c r="P13" s="13" t="s">
        <v>114</v>
      </c>
      <c r="Q13" s="13" t="s">
        <v>103</v>
      </c>
      <c r="R13" s="13" t="s">
        <v>103</v>
      </c>
      <c r="S13" s="13" t="s">
        <v>103</v>
      </c>
      <c r="T13" s="16" t="s">
        <v>103</v>
      </c>
      <c r="U13" s="53" t="s">
        <v>115</v>
      </c>
      <c r="V13" s="13" t="s">
        <v>76</v>
      </c>
      <c r="W13" s="15">
        <v>1.0</v>
      </c>
      <c r="X13" s="15">
        <v>3.0</v>
      </c>
      <c r="Y13" s="15" t="s">
        <v>103</v>
      </c>
      <c r="Z13" s="16" t="s">
        <v>103</v>
      </c>
      <c r="AA13" s="54" t="s">
        <v>157</v>
      </c>
    </row>
    <row r="14">
      <c r="A14" s="51" t="s">
        <v>158</v>
      </c>
      <c r="B14" s="51" t="s">
        <v>11</v>
      </c>
      <c r="C14" s="18" t="s">
        <v>159</v>
      </c>
      <c r="D14" s="19" t="s">
        <v>160</v>
      </c>
      <c r="E14" s="19" t="s">
        <v>103</v>
      </c>
      <c r="F14" s="19">
        <v>7.0</v>
      </c>
      <c r="G14" s="19" t="s">
        <v>114</v>
      </c>
      <c r="H14" s="19" t="s">
        <v>114</v>
      </c>
      <c r="I14" s="19">
        <v>14.0</v>
      </c>
      <c r="J14" s="19" t="s">
        <v>105</v>
      </c>
      <c r="K14" s="19" t="s">
        <v>106</v>
      </c>
      <c r="L14" s="19" t="s">
        <v>107</v>
      </c>
      <c r="M14" s="19" t="s">
        <v>103</v>
      </c>
      <c r="N14" s="19" t="s">
        <v>108</v>
      </c>
      <c r="O14" s="19" t="s">
        <v>103</v>
      </c>
      <c r="P14" s="19" t="s">
        <v>103</v>
      </c>
      <c r="Q14" s="19" t="s">
        <v>103</v>
      </c>
      <c r="R14" s="19" t="s">
        <v>103</v>
      </c>
      <c r="S14" s="19" t="s">
        <v>103</v>
      </c>
      <c r="T14" s="22" t="s">
        <v>103</v>
      </c>
      <c r="U14" s="51" t="s">
        <v>133</v>
      </c>
      <c r="V14" s="19" t="s">
        <v>76</v>
      </c>
      <c r="W14" s="21">
        <v>5.0</v>
      </c>
      <c r="X14" s="21">
        <v>2.0</v>
      </c>
      <c r="Y14" s="21" t="s">
        <v>103</v>
      </c>
      <c r="Z14" s="22" t="s">
        <v>103</v>
      </c>
      <c r="AA14" s="55" t="s">
        <v>161</v>
      </c>
    </row>
    <row r="15">
      <c r="A15" s="53" t="s">
        <v>162</v>
      </c>
      <c r="B15" s="53" t="s">
        <v>11</v>
      </c>
      <c r="C15" s="12" t="s">
        <v>163</v>
      </c>
      <c r="D15" s="13" t="s">
        <v>164</v>
      </c>
      <c r="E15" s="13" t="s">
        <v>103</v>
      </c>
      <c r="F15" s="13">
        <v>2.0</v>
      </c>
      <c r="G15" s="13" t="s">
        <v>103</v>
      </c>
      <c r="H15" s="13" t="s">
        <v>103</v>
      </c>
      <c r="I15" s="13">
        <v>6.0</v>
      </c>
      <c r="J15" s="13" t="s">
        <v>105</v>
      </c>
      <c r="K15" s="13" t="s">
        <v>106</v>
      </c>
      <c r="L15" s="13" t="s">
        <v>148</v>
      </c>
      <c r="M15" s="13" t="s">
        <v>114</v>
      </c>
      <c r="N15" s="13" t="s">
        <v>165</v>
      </c>
      <c r="O15" s="13" t="s">
        <v>103</v>
      </c>
      <c r="P15" s="13" t="s">
        <v>114</v>
      </c>
      <c r="Q15" s="13" t="s">
        <v>103</v>
      </c>
      <c r="R15" s="13" t="s">
        <v>103</v>
      </c>
      <c r="S15" s="13" t="s">
        <v>103</v>
      </c>
      <c r="T15" s="16" t="s">
        <v>103</v>
      </c>
      <c r="U15" s="53" t="s">
        <v>166</v>
      </c>
      <c r="V15" s="13" t="s">
        <v>151</v>
      </c>
      <c r="W15" s="15">
        <v>2.0</v>
      </c>
      <c r="X15" s="15">
        <v>0.0</v>
      </c>
      <c r="Y15" s="15" t="s">
        <v>114</v>
      </c>
      <c r="Z15" s="16" t="s">
        <v>103</v>
      </c>
      <c r="AA15" s="54" t="s">
        <v>167</v>
      </c>
    </row>
    <row r="16">
      <c r="A16" s="51" t="s">
        <v>168</v>
      </c>
      <c r="B16" s="51" t="s">
        <v>11</v>
      </c>
      <c r="C16" s="18" t="s">
        <v>169</v>
      </c>
      <c r="D16" s="19" t="s">
        <v>170</v>
      </c>
      <c r="E16" s="19" t="s">
        <v>103</v>
      </c>
      <c r="F16" s="19">
        <v>2.0</v>
      </c>
      <c r="G16" s="19" t="s">
        <v>103</v>
      </c>
      <c r="H16" s="19" t="s">
        <v>103</v>
      </c>
      <c r="I16" s="19">
        <v>7.0</v>
      </c>
      <c r="J16" s="19" t="s">
        <v>105</v>
      </c>
      <c r="K16" s="19" t="s">
        <v>106</v>
      </c>
      <c r="L16" s="19" t="s">
        <v>148</v>
      </c>
      <c r="M16" s="19" t="s">
        <v>114</v>
      </c>
      <c r="N16" s="19" t="s">
        <v>165</v>
      </c>
      <c r="O16" s="19" t="s">
        <v>103</v>
      </c>
      <c r="P16" s="19" t="s">
        <v>114</v>
      </c>
      <c r="Q16" s="19" t="s">
        <v>103</v>
      </c>
      <c r="R16" s="19" t="s">
        <v>103</v>
      </c>
      <c r="S16" s="19" t="s">
        <v>103</v>
      </c>
      <c r="T16" s="22" t="s">
        <v>103</v>
      </c>
      <c r="U16" s="51" t="s">
        <v>166</v>
      </c>
      <c r="V16" s="19" t="s">
        <v>151</v>
      </c>
      <c r="W16" s="21">
        <v>2.0</v>
      </c>
      <c r="X16" s="21">
        <v>0.0</v>
      </c>
      <c r="Y16" s="21" t="s">
        <v>114</v>
      </c>
      <c r="Z16" s="22" t="s">
        <v>103</v>
      </c>
      <c r="AA16" s="55" t="s">
        <v>171</v>
      </c>
    </row>
    <row r="17">
      <c r="A17" s="53" t="s">
        <v>172</v>
      </c>
      <c r="B17" s="53" t="s">
        <v>11</v>
      </c>
      <c r="C17" s="12" t="s">
        <v>173</v>
      </c>
      <c r="D17" s="13" t="s">
        <v>174</v>
      </c>
      <c r="E17" s="13" t="s">
        <v>114</v>
      </c>
      <c r="F17" s="13">
        <v>2.0</v>
      </c>
      <c r="G17" s="13" t="s">
        <v>103</v>
      </c>
      <c r="H17" s="13" t="s">
        <v>103</v>
      </c>
      <c r="I17" s="13">
        <v>8.0</v>
      </c>
      <c r="J17" s="13" t="s">
        <v>105</v>
      </c>
      <c r="K17" s="13" t="s">
        <v>106</v>
      </c>
      <c r="L17" s="13" t="s">
        <v>148</v>
      </c>
      <c r="M17" s="13" t="s">
        <v>114</v>
      </c>
      <c r="N17" s="13" t="s">
        <v>165</v>
      </c>
      <c r="O17" s="13" t="s">
        <v>103</v>
      </c>
      <c r="P17" s="13" t="s">
        <v>114</v>
      </c>
      <c r="Q17" s="13" t="s">
        <v>103</v>
      </c>
      <c r="R17" s="13" t="s">
        <v>103</v>
      </c>
      <c r="S17" s="13" t="s">
        <v>103</v>
      </c>
      <c r="T17" s="16" t="s">
        <v>103</v>
      </c>
      <c r="U17" s="53" t="s">
        <v>166</v>
      </c>
      <c r="V17" s="13" t="s">
        <v>151</v>
      </c>
      <c r="W17" s="15">
        <v>2.0</v>
      </c>
      <c r="X17" s="15">
        <v>0.0</v>
      </c>
      <c r="Y17" s="15" t="s">
        <v>114</v>
      </c>
      <c r="Z17" s="16" t="s">
        <v>103</v>
      </c>
      <c r="AA17" s="54" t="s">
        <v>171</v>
      </c>
    </row>
    <row r="18">
      <c r="A18" s="51" t="s">
        <v>175</v>
      </c>
      <c r="B18" s="51" t="s">
        <v>11</v>
      </c>
      <c r="C18" s="57" t="s">
        <v>176</v>
      </c>
      <c r="D18" s="19" t="s">
        <v>177</v>
      </c>
      <c r="E18" s="19" t="s">
        <v>114</v>
      </c>
      <c r="F18" s="19">
        <v>2.0</v>
      </c>
      <c r="G18" s="19" t="s">
        <v>103</v>
      </c>
      <c r="H18" s="19" t="s">
        <v>103</v>
      </c>
      <c r="I18" s="19">
        <v>7.0</v>
      </c>
      <c r="J18" s="19" t="s">
        <v>105</v>
      </c>
      <c r="K18" s="19" t="s">
        <v>106</v>
      </c>
      <c r="L18" s="19" t="s">
        <v>148</v>
      </c>
      <c r="M18" s="19" t="s">
        <v>114</v>
      </c>
      <c r="N18" s="13" t="s">
        <v>165</v>
      </c>
      <c r="O18" s="19" t="s">
        <v>103</v>
      </c>
      <c r="P18" s="19" t="s">
        <v>114</v>
      </c>
      <c r="Q18" s="19" t="s">
        <v>103</v>
      </c>
      <c r="R18" s="19" t="s">
        <v>103</v>
      </c>
      <c r="S18" s="19" t="s">
        <v>103</v>
      </c>
      <c r="T18" s="22" t="s">
        <v>103</v>
      </c>
      <c r="U18" s="53" t="s">
        <v>166</v>
      </c>
      <c r="V18" s="19" t="s">
        <v>151</v>
      </c>
      <c r="W18" s="21">
        <v>2.0</v>
      </c>
      <c r="X18" s="21">
        <v>0.0</v>
      </c>
      <c r="Y18" s="21" t="s">
        <v>114</v>
      </c>
      <c r="Z18" s="22" t="s">
        <v>103</v>
      </c>
      <c r="AA18" s="55" t="s">
        <v>171</v>
      </c>
    </row>
    <row r="19">
      <c r="A19" s="53" t="s">
        <v>178</v>
      </c>
      <c r="B19" s="53" t="s">
        <v>11</v>
      </c>
      <c r="C19" s="23" t="s">
        <v>179</v>
      </c>
      <c r="D19" s="13" t="s">
        <v>180</v>
      </c>
      <c r="E19" s="13" t="s">
        <v>114</v>
      </c>
      <c r="F19" s="13">
        <v>2.0</v>
      </c>
      <c r="G19" s="13" t="s">
        <v>103</v>
      </c>
      <c r="H19" s="13" t="s">
        <v>103</v>
      </c>
      <c r="I19" s="13">
        <v>8.0</v>
      </c>
      <c r="J19" s="13" t="s">
        <v>105</v>
      </c>
      <c r="K19" s="13" t="s">
        <v>106</v>
      </c>
      <c r="L19" s="13" t="s">
        <v>148</v>
      </c>
      <c r="M19" s="13" t="s">
        <v>114</v>
      </c>
      <c r="N19" s="13" t="s">
        <v>165</v>
      </c>
      <c r="O19" s="13" t="s">
        <v>103</v>
      </c>
      <c r="P19" s="13" t="s">
        <v>114</v>
      </c>
      <c r="Q19" s="13" t="s">
        <v>103</v>
      </c>
      <c r="R19" s="13" t="s">
        <v>103</v>
      </c>
      <c r="S19" s="13" t="s">
        <v>103</v>
      </c>
      <c r="T19" s="16" t="s">
        <v>103</v>
      </c>
      <c r="U19" s="53" t="s">
        <v>166</v>
      </c>
      <c r="V19" s="13" t="s">
        <v>151</v>
      </c>
      <c r="W19" s="15">
        <v>2.0</v>
      </c>
      <c r="X19" s="15">
        <v>0.0</v>
      </c>
      <c r="Y19" s="15" t="s">
        <v>114</v>
      </c>
      <c r="Z19" s="16" t="s">
        <v>103</v>
      </c>
      <c r="AA19" s="54" t="s">
        <v>171</v>
      </c>
    </row>
    <row r="20">
      <c r="A20" s="51" t="s">
        <v>181</v>
      </c>
      <c r="B20" s="51" t="s">
        <v>11</v>
      </c>
      <c r="C20" s="18" t="s">
        <v>182</v>
      </c>
      <c r="D20" s="19" t="s">
        <v>183</v>
      </c>
      <c r="E20" s="19" t="s">
        <v>103</v>
      </c>
      <c r="F20" s="19">
        <v>2.0</v>
      </c>
      <c r="G20" s="19" t="s">
        <v>103</v>
      </c>
      <c r="H20" s="19" t="s">
        <v>103</v>
      </c>
      <c r="I20" s="19">
        <v>6.0</v>
      </c>
      <c r="J20" s="19" t="s">
        <v>105</v>
      </c>
      <c r="K20" s="19" t="s">
        <v>106</v>
      </c>
      <c r="L20" s="19" t="s">
        <v>148</v>
      </c>
      <c r="M20" s="19" t="s">
        <v>114</v>
      </c>
      <c r="N20" s="19" t="s">
        <v>165</v>
      </c>
      <c r="O20" s="19" t="s">
        <v>103</v>
      </c>
      <c r="P20" s="19" t="s">
        <v>114</v>
      </c>
      <c r="Q20" s="19" t="s">
        <v>103</v>
      </c>
      <c r="R20" s="19" t="s">
        <v>103</v>
      </c>
      <c r="S20" s="19" t="s">
        <v>103</v>
      </c>
      <c r="T20" s="22" t="s">
        <v>103</v>
      </c>
      <c r="U20" s="51" t="s">
        <v>166</v>
      </c>
      <c r="V20" s="19" t="s">
        <v>151</v>
      </c>
      <c r="W20" s="21">
        <v>2.0</v>
      </c>
      <c r="X20" s="21">
        <v>0.0</v>
      </c>
      <c r="Y20" s="21" t="s">
        <v>114</v>
      </c>
      <c r="Z20" s="22" t="s">
        <v>103</v>
      </c>
      <c r="AA20" s="55" t="s">
        <v>184</v>
      </c>
    </row>
    <row r="21">
      <c r="A21" s="53" t="s">
        <v>185</v>
      </c>
      <c r="B21" s="53" t="s">
        <v>11</v>
      </c>
      <c r="C21" s="12" t="s">
        <v>186</v>
      </c>
      <c r="D21" s="13" t="s">
        <v>187</v>
      </c>
      <c r="E21" s="13" t="s">
        <v>103</v>
      </c>
      <c r="F21" s="13">
        <v>2.0</v>
      </c>
      <c r="G21" s="13" t="s">
        <v>103</v>
      </c>
      <c r="H21" s="13" t="s">
        <v>103</v>
      </c>
      <c r="I21" s="13">
        <v>7.0</v>
      </c>
      <c r="J21" s="13" t="s">
        <v>105</v>
      </c>
      <c r="K21" s="13" t="s">
        <v>106</v>
      </c>
      <c r="L21" s="13" t="s">
        <v>148</v>
      </c>
      <c r="M21" s="13" t="s">
        <v>114</v>
      </c>
      <c r="N21" s="13" t="s">
        <v>165</v>
      </c>
      <c r="O21" s="13" t="s">
        <v>103</v>
      </c>
      <c r="P21" s="13" t="s">
        <v>114</v>
      </c>
      <c r="Q21" s="13" t="s">
        <v>103</v>
      </c>
      <c r="R21" s="13" t="s">
        <v>103</v>
      </c>
      <c r="S21" s="13" t="s">
        <v>103</v>
      </c>
      <c r="T21" s="16" t="s">
        <v>103</v>
      </c>
      <c r="U21" s="53" t="s">
        <v>166</v>
      </c>
      <c r="V21" s="13" t="s">
        <v>151</v>
      </c>
      <c r="W21" s="15">
        <v>2.0</v>
      </c>
      <c r="X21" s="15">
        <v>0.0</v>
      </c>
      <c r="Y21" s="15" t="s">
        <v>114</v>
      </c>
      <c r="Z21" s="16" t="s">
        <v>103</v>
      </c>
      <c r="AA21" s="54" t="s">
        <v>188</v>
      </c>
    </row>
    <row r="22">
      <c r="A22" s="51" t="s">
        <v>189</v>
      </c>
      <c r="B22" s="51" t="s">
        <v>11</v>
      </c>
      <c r="C22" s="18" t="s">
        <v>190</v>
      </c>
      <c r="D22" s="19" t="s">
        <v>191</v>
      </c>
      <c r="E22" s="19" t="s">
        <v>114</v>
      </c>
      <c r="F22" s="19">
        <v>2.0</v>
      </c>
      <c r="G22" s="19" t="s">
        <v>103</v>
      </c>
      <c r="H22" s="19" t="s">
        <v>103</v>
      </c>
      <c r="I22" s="19">
        <v>8.0</v>
      </c>
      <c r="J22" s="19" t="s">
        <v>105</v>
      </c>
      <c r="K22" s="19" t="s">
        <v>106</v>
      </c>
      <c r="L22" s="19" t="s">
        <v>148</v>
      </c>
      <c r="M22" s="19" t="s">
        <v>114</v>
      </c>
      <c r="N22" s="19" t="s">
        <v>165</v>
      </c>
      <c r="O22" s="19" t="s">
        <v>103</v>
      </c>
      <c r="P22" s="19" t="s">
        <v>114</v>
      </c>
      <c r="Q22" s="19" t="s">
        <v>103</v>
      </c>
      <c r="R22" s="19" t="s">
        <v>103</v>
      </c>
      <c r="S22" s="19" t="s">
        <v>103</v>
      </c>
      <c r="T22" s="22" t="s">
        <v>103</v>
      </c>
      <c r="U22" s="51" t="s">
        <v>166</v>
      </c>
      <c r="V22" s="19" t="s">
        <v>151</v>
      </c>
      <c r="W22" s="21">
        <v>2.0</v>
      </c>
      <c r="X22" s="21">
        <v>0.0</v>
      </c>
      <c r="Y22" s="21" t="s">
        <v>114</v>
      </c>
      <c r="Z22" s="22" t="s">
        <v>103</v>
      </c>
      <c r="AA22" s="55" t="s">
        <v>188</v>
      </c>
    </row>
    <row r="23">
      <c r="A23" s="53" t="s">
        <v>192</v>
      </c>
      <c r="B23" s="53" t="s">
        <v>11</v>
      </c>
      <c r="C23" s="12" t="s">
        <v>193</v>
      </c>
      <c r="D23" s="13" t="s">
        <v>194</v>
      </c>
      <c r="E23" s="13" t="s">
        <v>114</v>
      </c>
      <c r="F23" s="13">
        <v>2.0</v>
      </c>
      <c r="G23" s="13" t="s">
        <v>103</v>
      </c>
      <c r="H23" s="13" t="s">
        <v>103</v>
      </c>
      <c r="I23" s="13">
        <v>7.0</v>
      </c>
      <c r="J23" s="13" t="s">
        <v>105</v>
      </c>
      <c r="K23" s="13" t="s">
        <v>106</v>
      </c>
      <c r="L23" s="13" t="s">
        <v>148</v>
      </c>
      <c r="M23" s="13" t="s">
        <v>114</v>
      </c>
      <c r="N23" s="13" t="s">
        <v>165</v>
      </c>
      <c r="O23" s="13" t="s">
        <v>103</v>
      </c>
      <c r="P23" s="13" t="s">
        <v>114</v>
      </c>
      <c r="Q23" s="13" t="s">
        <v>103</v>
      </c>
      <c r="R23" s="13" t="s">
        <v>103</v>
      </c>
      <c r="S23" s="13" t="s">
        <v>103</v>
      </c>
      <c r="T23" s="16" t="s">
        <v>103</v>
      </c>
      <c r="U23" s="53" t="s">
        <v>166</v>
      </c>
      <c r="V23" s="13" t="s">
        <v>151</v>
      </c>
      <c r="W23" s="15">
        <v>2.0</v>
      </c>
      <c r="X23" s="15">
        <v>0.0</v>
      </c>
      <c r="Y23" s="15" t="s">
        <v>114</v>
      </c>
      <c r="Z23" s="16" t="s">
        <v>103</v>
      </c>
      <c r="AA23" s="54" t="s">
        <v>188</v>
      </c>
    </row>
    <row r="24">
      <c r="A24" s="51" t="s">
        <v>195</v>
      </c>
      <c r="B24" s="51" t="s">
        <v>11</v>
      </c>
      <c r="C24" s="18" t="s">
        <v>196</v>
      </c>
      <c r="D24" s="19" t="s">
        <v>197</v>
      </c>
      <c r="E24" s="19" t="s">
        <v>114</v>
      </c>
      <c r="F24" s="19">
        <v>2.0</v>
      </c>
      <c r="G24" s="19" t="s">
        <v>103</v>
      </c>
      <c r="H24" s="19" t="s">
        <v>103</v>
      </c>
      <c r="I24" s="19">
        <v>8.0</v>
      </c>
      <c r="J24" s="19" t="s">
        <v>105</v>
      </c>
      <c r="K24" s="19" t="s">
        <v>106</v>
      </c>
      <c r="L24" s="19" t="s">
        <v>148</v>
      </c>
      <c r="M24" s="19" t="s">
        <v>114</v>
      </c>
      <c r="N24" s="19" t="s">
        <v>165</v>
      </c>
      <c r="O24" s="19" t="s">
        <v>103</v>
      </c>
      <c r="P24" s="19" t="s">
        <v>114</v>
      </c>
      <c r="Q24" s="19" t="s">
        <v>103</v>
      </c>
      <c r="R24" s="19" t="s">
        <v>103</v>
      </c>
      <c r="S24" s="19" t="s">
        <v>103</v>
      </c>
      <c r="T24" s="22" t="s">
        <v>103</v>
      </c>
      <c r="U24" s="51" t="s">
        <v>166</v>
      </c>
      <c r="V24" s="19" t="s">
        <v>151</v>
      </c>
      <c r="W24" s="21">
        <v>2.0</v>
      </c>
      <c r="X24" s="21">
        <v>0.0</v>
      </c>
      <c r="Y24" s="21" t="s">
        <v>114</v>
      </c>
      <c r="Z24" s="22" t="s">
        <v>103</v>
      </c>
      <c r="AA24" s="55" t="s">
        <v>188</v>
      </c>
    </row>
    <row r="25">
      <c r="A25" s="53" t="s">
        <v>198</v>
      </c>
      <c r="B25" s="53" t="s">
        <v>11</v>
      </c>
      <c r="C25" s="12" t="s">
        <v>199</v>
      </c>
      <c r="D25" s="13" t="s">
        <v>200</v>
      </c>
      <c r="E25" s="13" t="s">
        <v>103</v>
      </c>
      <c r="F25" s="13">
        <v>2.0</v>
      </c>
      <c r="G25" s="13" t="s">
        <v>103</v>
      </c>
      <c r="H25" s="13" t="s">
        <v>103</v>
      </c>
      <c r="I25" s="13">
        <v>8.0</v>
      </c>
      <c r="J25" s="13" t="s">
        <v>105</v>
      </c>
      <c r="K25" s="13" t="s">
        <v>106</v>
      </c>
      <c r="L25" s="13" t="s">
        <v>148</v>
      </c>
      <c r="M25" s="13" t="s">
        <v>114</v>
      </c>
      <c r="N25" s="13" t="s">
        <v>201</v>
      </c>
      <c r="O25" s="13" t="s">
        <v>103</v>
      </c>
      <c r="P25" s="13" t="s">
        <v>114</v>
      </c>
      <c r="Q25" s="13" t="s">
        <v>103</v>
      </c>
      <c r="R25" s="13" t="s">
        <v>103</v>
      </c>
      <c r="S25" s="13" t="s">
        <v>103</v>
      </c>
      <c r="T25" s="16" t="s">
        <v>103</v>
      </c>
      <c r="U25" s="53" t="s">
        <v>202</v>
      </c>
      <c r="V25" s="13" t="s">
        <v>151</v>
      </c>
      <c r="W25" s="15">
        <v>2.0</v>
      </c>
      <c r="X25" s="15">
        <v>0.0</v>
      </c>
      <c r="Y25" s="15" t="s">
        <v>114</v>
      </c>
      <c r="Z25" s="16" t="s">
        <v>103</v>
      </c>
      <c r="AA25" s="54" t="s">
        <v>203</v>
      </c>
    </row>
    <row r="26">
      <c r="A26" s="51" t="s">
        <v>204</v>
      </c>
      <c r="B26" s="51" t="s">
        <v>11</v>
      </c>
      <c r="C26" s="18" t="s">
        <v>205</v>
      </c>
      <c r="D26" s="19" t="s">
        <v>206</v>
      </c>
      <c r="E26" s="19" t="s">
        <v>114</v>
      </c>
      <c r="F26" s="19">
        <v>2.0</v>
      </c>
      <c r="G26" s="19" t="s">
        <v>103</v>
      </c>
      <c r="H26" s="19" t="s">
        <v>103</v>
      </c>
      <c r="I26" s="19">
        <v>8.0</v>
      </c>
      <c r="J26" s="19" t="s">
        <v>105</v>
      </c>
      <c r="K26" s="19" t="s">
        <v>106</v>
      </c>
      <c r="L26" s="19" t="s">
        <v>148</v>
      </c>
      <c r="M26" s="19" t="s">
        <v>114</v>
      </c>
      <c r="N26" s="19" t="s">
        <v>201</v>
      </c>
      <c r="O26" s="19" t="s">
        <v>103</v>
      </c>
      <c r="P26" s="19" t="s">
        <v>114</v>
      </c>
      <c r="Q26" s="19" t="s">
        <v>103</v>
      </c>
      <c r="R26" s="19" t="s">
        <v>103</v>
      </c>
      <c r="S26" s="19" t="s">
        <v>103</v>
      </c>
      <c r="T26" s="22" t="s">
        <v>103</v>
      </c>
      <c r="U26" s="51" t="s">
        <v>202</v>
      </c>
      <c r="V26" s="19" t="s">
        <v>151</v>
      </c>
      <c r="W26" s="21">
        <v>2.0</v>
      </c>
      <c r="X26" s="21">
        <v>0.0</v>
      </c>
      <c r="Y26" s="21" t="s">
        <v>114</v>
      </c>
      <c r="Z26" s="22" t="s">
        <v>103</v>
      </c>
      <c r="AA26" s="55" t="s">
        <v>207</v>
      </c>
    </row>
    <row r="27">
      <c r="A27" s="53" t="s">
        <v>208</v>
      </c>
      <c r="B27" s="53" t="s">
        <v>14</v>
      </c>
      <c r="C27" s="12" t="s">
        <v>209</v>
      </c>
      <c r="D27" s="13" t="s">
        <v>210</v>
      </c>
      <c r="E27" s="13" t="s">
        <v>103</v>
      </c>
      <c r="F27" s="13">
        <v>1.0</v>
      </c>
      <c r="G27" s="13" t="s">
        <v>104</v>
      </c>
      <c r="H27" s="13" t="s">
        <v>103</v>
      </c>
      <c r="I27" s="13">
        <v>3.0</v>
      </c>
      <c r="J27" s="13" t="s">
        <v>105</v>
      </c>
      <c r="K27" s="13" t="s">
        <v>106</v>
      </c>
      <c r="L27" s="13" t="s">
        <v>132</v>
      </c>
      <c r="M27" s="13" t="s">
        <v>103</v>
      </c>
      <c r="N27" s="13" t="s">
        <v>211</v>
      </c>
      <c r="O27" s="13" t="s">
        <v>103</v>
      </c>
      <c r="P27" s="13" t="s">
        <v>103</v>
      </c>
      <c r="Q27" s="13" t="s">
        <v>114</v>
      </c>
      <c r="R27" s="13" t="s">
        <v>114</v>
      </c>
      <c r="S27" s="13" t="s">
        <v>114</v>
      </c>
      <c r="T27" s="16" t="s">
        <v>103</v>
      </c>
      <c r="U27" s="53" t="s">
        <v>212</v>
      </c>
      <c r="V27" s="13" t="s">
        <v>76</v>
      </c>
      <c r="W27" s="15">
        <v>0.0</v>
      </c>
      <c r="X27" s="15">
        <v>1.0</v>
      </c>
      <c r="Y27" s="15" t="s">
        <v>103</v>
      </c>
      <c r="Z27" s="16" t="s">
        <v>103</v>
      </c>
      <c r="AA27" s="54" t="s">
        <v>213</v>
      </c>
    </row>
    <row r="28">
      <c r="A28" s="51" t="s">
        <v>214</v>
      </c>
      <c r="B28" s="51" t="s">
        <v>14</v>
      </c>
      <c r="C28" s="18" t="s">
        <v>215</v>
      </c>
      <c r="D28" s="19" t="s">
        <v>216</v>
      </c>
      <c r="E28" s="19" t="s">
        <v>103</v>
      </c>
      <c r="F28" s="19">
        <v>1.0</v>
      </c>
      <c r="G28" s="19" t="s">
        <v>104</v>
      </c>
      <c r="H28" s="19" t="s">
        <v>103</v>
      </c>
      <c r="I28" s="19">
        <v>4.0</v>
      </c>
      <c r="J28" s="19" t="s">
        <v>105</v>
      </c>
      <c r="K28" s="19" t="s">
        <v>106</v>
      </c>
      <c r="L28" s="19" t="s">
        <v>132</v>
      </c>
      <c r="M28" s="19" t="s">
        <v>103</v>
      </c>
      <c r="N28" s="19" t="s">
        <v>211</v>
      </c>
      <c r="O28" s="19" t="s">
        <v>103</v>
      </c>
      <c r="P28" s="19" t="s">
        <v>103</v>
      </c>
      <c r="Q28" s="19" t="s">
        <v>114</v>
      </c>
      <c r="R28" s="19" t="s">
        <v>114</v>
      </c>
      <c r="S28" s="19" t="s">
        <v>114</v>
      </c>
      <c r="T28" s="22" t="s">
        <v>103</v>
      </c>
      <c r="U28" s="51" t="s">
        <v>212</v>
      </c>
      <c r="V28" s="19" t="s">
        <v>76</v>
      </c>
      <c r="W28" s="21">
        <v>0.0</v>
      </c>
      <c r="X28" s="21">
        <v>1.0</v>
      </c>
      <c r="Y28" s="21" t="s">
        <v>103</v>
      </c>
      <c r="Z28" s="22" t="s">
        <v>103</v>
      </c>
      <c r="AA28" s="55" t="s">
        <v>217</v>
      </c>
    </row>
    <row r="29">
      <c r="A29" s="53" t="s">
        <v>218</v>
      </c>
      <c r="B29" s="53" t="s">
        <v>14</v>
      </c>
      <c r="C29" s="12" t="s">
        <v>219</v>
      </c>
      <c r="D29" s="13" t="s">
        <v>220</v>
      </c>
      <c r="E29" s="13" t="s">
        <v>103</v>
      </c>
      <c r="F29" s="13">
        <v>1.0</v>
      </c>
      <c r="G29" s="13" t="s">
        <v>104</v>
      </c>
      <c r="H29" s="13" t="s">
        <v>103</v>
      </c>
      <c r="I29" s="13">
        <v>2.0</v>
      </c>
      <c r="J29" s="13" t="s">
        <v>105</v>
      </c>
      <c r="K29" s="13" t="s">
        <v>106</v>
      </c>
      <c r="L29" s="13" t="s">
        <v>132</v>
      </c>
      <c r="M29" s="13" t="s">
        <v>103</v>
      </c>
      <c r="N29" s="13" t="s">
        <v>211</v>
      </c>
      <c r="O29" s="13" t="s">
        <v>103</v>
      </c>
      <c r="P29" s="13" t="s">
        <v>103</v>
      </c>
      <c r="Q29" s="13" t="s">
        <v>114</v>
      </c>
      <c r="R29" s="13" t="s">
        <v>114</v>
      </c>
      <c r="S29" s="13" t="s">
        <v>114</v>
      </c>
      <c r="T29" s="16" t="s">
        <v>103</v>
      </c>
      <c r="U29" s="53" t="s">
        <v>212</v>
      </c>
      <c r="V29" s="13" t="s">
        <v>76</v>
      </c>
      <c r="W29" s="15">
        <v>0.0</v>
      </c>
      <c r="X29" s="15">
        <v>1.0</v>
      </c>
      <c r="Y29" s="15" t="s">
        <v>103</v>
      </c>
      <c r="Z29" s="16" t="s">
        <v>103</v>
      </c>
      <c r="AA29" s="54" t="s">
        <v>217</v>
      </c>
    </row>
    <row r="30">
      <c r="A30" s="51" t="s">
        <v>221</v>
      </c>
      <c r="B30" s="51" t="s">
        <v>14</v>
      </c>
      <c r="C30" s="18" t="s">
        <v>222</v>
      </c>
      <c r="D30" s="19" t="s">
        <v>223</v>
      </c>
      <c r="E30" s="19" t="s">
        <v>103</v>
      </c>
      <c r="F30" s="19">
        <v>1.0</v>
      </c>
      <c r="G30" s="19" t="s">
        <v>104</v>
      </c>
      <c r="H30" s="19" t="s">
        <v>103</v>
      </c>
      <c r="I30" s="19">
        <v>2.0</v>
      </c>
      <c r="J30" s="19" t="s">
        <v>105</v>
      </c>
      <c r="K30" s="19" t="s">
        <v>106</v>
      </c>
      <c r="L30" s="19" t="s">
        <v>224</v>
      </c>
      <c r="M30" s="19" t="s">
        <v>103</v>
      </c>
      <c r="N30" s="19" t="s">
        <v>211</v>
      </c>
      <c r="O30" s="19" t="s">
        <v>103</v>
      </c>
      <c r="P30" s="19" t="s">
        <v>103</v>
      </c>
      <c r="Q30" s="19" t="s">
        <v>114</v>
      </c>
      <c r="R30" s="19" t="s">
        <v>114</v>
      </c>
      <c r="S30" s="19" t="s">
        <v>114</v>
      </c>
      <c r="T30" s="22" t="s">
        <v>103</v>
      </c>
      <c r="U30" s="51" t="s">
        <v>212</v>
      </c>
      <c r="V30" s="19" t="s">
        <v>76</v>
      </c>
      <c r="W30" s="21">
        <v>0.0</v>
      </c>
      <c r="X30" s="21">
        <v>1.0</v>
      </c>
      <c r="Y30" s="21" t="s">
        <v>103</v>
      </c>
      <c r="Z30" s="22" t="s">
        <v>103</v>
      </c>
      <c r="AA30" s="55" t="s">
        <v>217</v>
      </c>
    </row>
    <row r="31">
      <c r="A31" s="53" t="s">
        <v>225</v>
      </c>
      <c r="B31" s="53" t="s">
        <v>14</v>
      </c>
      <c r="C31" s="12" t="s">
        <v>226</v>
      </c>
      <c r="D31" s="13" t="s">
        <v>227</v>
      </c>
      <c r="E31" s="13" t="s">
        <v>103</v>
      </c>
      <c r="F31" s="13">
        <v>1.0</v>
      </c>
      <c r="G31" s="13" t="s">
        <v>104</v>
      </c>
      <c r="H31" s="13" t="s">
        <v>103</v>
      </c>
      <c r="I31" s="13">
        <v>3.0</v>
      </c>
      <c r="J31" s="13" t="s">
        <v>105</v>
      </c>
      <c r="K31" s="13" t="s">
        <v>106</v>
      </c>
      <c r="L31" s="13" t="s">
        <v>132</v>
      </c>
      <c r="M31" s="13" t="s">
        <v>114</v>
      </c>
      <c r="N31" s="13" t="s">
        <v>211</v>
      </c>
      <c r="O31" s="13" t="s">
        <v>103</v>
      </c>
      <c r="P31" s="13" t="s">
        <v>103</v>
      </c>
      <c r="Q31" s="13" t="s">
        <v>114</v>
      </c>
      <c r="R31" s="13" t="s">
        <v>114</v>
      </c>
      <c r="S31" s="13" t="s">
        <v>114</v>
      </c>
      <c r="T31" s="16" t="s">
        <v>103</v>
      </c>
      <c r="U31" s="53" t="s">
        <v>212</v>
      </c>
      <c r="V31" s="13" t="s">
        <v>151</v>
      </c>
      <c r="W31" s="15">
        <v>0.0</v>
      </c>
      <c r="X31" s="15">
        <v>1.0</v>
      </c>
      <c r="Y31" s="15" t="s">
        <v>114</v>
      </c>
      <c r="Z31" s="16" t="s">
        <v>103</v>
      </c>
      <c r="AA31" s="54" t="s">
        <v>228</v>
      </c>
    </row>
    <row r="32">
      <c r="A32" s="51" t="s">
        <v>229</v>
      </c>
      <c r="B32" s="51" t="s">
        <v>14</v>
      </c>
      <c r="C32" s="18" t="s">
        <v>230</v>
      </c>
      <c r="D32" s="19" t="s">
        <v>231</v>
      </c>
      <c r="E32" s="19" t="s">
        <v>103</v>
      </c>
      <c r="F32" s="19">
        <v>1.0</v>
      </c>
      <c r="G32" s="19" t="s">
        <v>104</v>
      </c>
      <c r="H32" s="19" t="s">
        <v>103</v>
      </c>
      <c r="I32" s="19">
        <v>3.0</v>
      </c>
      <c r="J32" s="19" t="s">
        <v>105</v>
      </c>
      <c r="K32" s="19" t="s">
        <v>106</v>
      </c>
      <c r="L32" s="19" t="s">
        <v>132</v>
      </c>
      <c r="M32" s="19" t="s">
        <v>114</v>
      </c>
      <c r="N32" s="19" t="s">
        <v>211</v>
      </c>
      <c r="O32" s="19" t="s">
        <v>103</v>
      </c>
      <c r="P32" s="19" t="s">
        <v>103</v>
      </c>
      <c r="Q32" s="19" t="s">
        <v>114</v>
      </c>
      <c r="R32" s="19" t="s">
        <v>114</v>
      </c>
      <c r="S32" s="19" t="s">
        <v>114</v>
      </c>
      <c r="T32" s="22" t="s">
        <v>103</v>
      </c>
      <c r="U32" s="51" t="s">
        <v>212</v>
      </c>
      <c r="V32" s="19" t="s">
        <v>151</v>
      </c>
      <c r="W32" s="21">
        <v>0.0</v>
      </c>
      <c r="X32" s="21">
        <v>1.0</v>
      </c>
      <c r="Y32" s="21" t="s">
        <v>114</v>
      </c>
      <c r="Z32" s="22" t="s">
        <v>103</v>
      </c>
      <c r="AA32" s="55" t="s">
        <v>232</v>
      </c>
    </row>
    <row r="33">
      <c r="A33" s="53" t="s">
        <v>233</v>
      </c>
      <c r="B33" s="53" t="s">
        <v>14</v>
      </c>
      <c r="C33" s="12" t="s">
        <v>234</v>
      </c>
      <c r="D33" s="13" t="s">
        <v>235</v>
      </c>
      <c r="E33" s="13" t="s">
        <v>103</v>
      </c>
      <c r="F33" s="13">
        <v>1.0</v>
      </c>
      <c r="G33" s="13" t="s">
        <v>104</v>
      </c>
      <c r="H33" s="13" t="s">
        <v>103</v>
      </c>
      <c r="I33" s="13">
        <v>2.0</v>
      </c>
      <c r="J33" s="13" t="s">
        <v>105</v>
      </c>
      <c r="K33" s="13" t="s">
        <v>106</v>
      </c>
      <c r="L33" s="13" t="s">
        <v>132</v>
      </c>
      <c r="M33" s="13" t="s">
        <v>103</v>
      </c>
      <c r="N33" s="13" t="s">
        <v>211</v>
      </c>
      <c r="O33" s="13" t="s">
        <v>103</v>
      </c>
      <c r="P33" s="13" t="s">
        <v>103</v>
      </c>
      <c r="Q33" s="13" t="s">
        <v>114</v>
      </c>
      <c r="R33" s="13" t="s">
        <v>114</v>
      </c>
      <c r="S33" s="13" t="s">
        <v>114</v>
      </c>
      <c r="T33" s="16" t="s">
        <v>103</v>
      </c>
      <c r="U33" s="53" t="s">
        <v>212</v>
      </c>
      <c r="V33" s="13" t="s">
        <v>76</v>
      </c>
      <c r="W33" s="15">
        <v>0.0</v>
      </c>
      <c r="X33" s="15">
        <v>1.0</v>
      </c>
      <c r="Y33" s="15" t="s">
        <v>103</v>
      </c>
      <c r="Z33" s="16" t="s">
        <v>103</v>
      </c>
      <c r="AA33" s="56"/>
    </row>
    <row r="34">
      <c r="A34" s="51" t="s">
        <v>236</v>
      </c>
      <c r="B34" s="51" t="s">
        <v>14</v>
      </c>
      <c r="C34" s="18" t="s">
        <v>237</v>
      </c>
      <c r="D34" s="19" t="s">
        <v>238</v>
      </c>
      <c r="E34" s="19" t="s">
        <v>103</v>
      </c>
      <c r="F34" s="19">
        <v>1.0</v>
      </c>
      <c r="G34" s="19" t="s">
        <v>104</v>
      </c>
      <c r="H34" s="19" t="s">
        <v>103</v>
      </c>
      <c r="I34" s="19">
        <v>3.0</v>
      </c>
      <c r="J34" s="19" t="s">
        <v>105</v>
      </c>
      <c r="K34" s="19" t="s">
        <v>106</v>
      </c>
      <c r="L34" s="19" t="s">
        <v>132</v>
      </c>
      <c r="M34" s="19" t="s">
        <v>103</v>
      </c>
      <c r="N34" s="19" t="s">
        <v>211</v>
      </c>
      <c r="O34" s="19" t="s">
        <v>103</v>
      </c>
      <c r="P34" s="19" t="s">
        <v>103</v>
      </c>
      <c r="Q34" s="19" t="s">
        <v>114</v>
      </c>
      <c r="R34" s="19" t="s">
        <v>114</v>
      </c>
      <c r="S34" s="19" t="s">
        <v>114</v>
      </c>
      <c r="T34" s="22" t="s">
        <v>103</v>
      </c>
      <c r="U34" s="51" t="s">
        <v>239</v>
      </c>
      <c r="V34" s="19" t="s">
        <v>76</v>
      </c>
      <c r="W34" s="21">
        <v>0.0</v>
      </c>
      <c r="X34" s="21">
        <v>1.0</v>
      </c>
      <c r="Y34" s="21" t="s">
        <v>103</v>
      </c>
      <c r="Z34" s="22" t="s">
        <v>103</v>
      </c>
      <c r="AA34" s="58"/>
    </row>
    <row r="35">
      <c r="A35" s="53" t="s">
        <v>240</v>
      </c>
      <c r="B35" s="53" t="s">
        <v>17</v>
      </c>
      <c r="C35" s="12" t="s">
        <v>241</v>
      </c>
      <c r="D35" s="13" t="s">
        <v>242</v>
      </c>
      <c r="E35" s="13" t="s">
        <v>103</v>
      </c>
      <c r="F35" s="13">
        <v>1.0</v>
      </c>
      <c r="G35" s="13" t="s">
        <v>104</v>
      </c>
      <c r="H35" s="13" t="s">
        <v>103</v>
      </c>
      <c r="I35" s="13">
        <v>4.0</v>
      </c>
      <c r="J35" s="13" t="s">
        <v>243</v>
      </c>
      <c r="K35" s="13" t="s">
        <v>106</v>
      </c>
      <c r="L35" s="13" t="s">
        <v>107</v>
      </c>
      <c r="M35" s="13" t="s">
        <v>103</v>
      </c>
      <c r="N35" s="13" t="s">
        <v>244</v>
      </c>
      <c r="O35" s="13" t="s">
        <v>103</v>
      </c>
      <c r="P35" s="13" t="s">
        <v>114</v>
      </c>
      <c r="Q35" s="13" t="s">
        <v>114</v>
      </c>
      <c r="R35" s="13" t="s">
        <v>103</v>
      </c>
      <c r="S35" s="13" t="s">
        <v>103</v>
      </c>
      <c r="T35" s="16" t="s">
        <v>103</v>
      </c>
      <c r="U35" s="53" t="s">
        <v>245</v>
      </c>
      <c r="V35" s="13" t="s">
        <v>76</v>
      </c>
      <c r="W35" s="15">
        <v>0.0</v>
      </c>
      <c r="X35" s="15">
        <v>1.0</v>
      </c>
      <c r="Y35" s="15" t="s">
        <v>103</v>
      </c>
      <c r="Z35" s="16" t="s">
        <v>103</v>
      </c>
      <c r="AA35" s="54" t="s">
        <v>246</v>
      </c>
    </row>
    <row r="36">
      <c r="A36" s="51" t="s">
        <v>247</v>
      </c>
      <c r="B36" s="51" t="s">
        <v>17</v>
      </c>
      <c r="C36" s="18" t="s">
        <v>248</v>
      </c>
      <c r="D36" s="19" t="s">
        <v>249</v>
      </c>
      <c r="E36" s="19" t="s">
        <v>103</v>
      </c>
      <c r="F36" s="19">
        <v>1.0</v>
      </c>
      <c r="G36" s="19" t="s">
        <v>104</v>
      </c>
      <c r="H36" s="19" t="s">
        <v>103</v>
      </c>
      <c r="I36" s="19">
        <v>4.0</v>
      </c>
      <c r="J36" s="19" t="s">
        <v>243</v>
      </c>
      <c r="K36" s="19" t="s">
        <v>106</v>
      </c>
      <c r="L36" s="19" t="s">
        <v>107</v>
      </c>
      <c r="M36" s="19" t="s">
        <v>103</v>
      </c>
      <c r="N36" s="19" t="s">
        <v>244</v>
      </c>
      <c r="O36" s="19" t="s">
        <v>103</v>
      </c>
      <c r="P36" s="19" t="s">
        <v>114</v>
      </c>
      <c r="Q36" s="19" t="s">
        <v>114</v>
      </c>
      <c r="R36" s="19" t="s">
        <v>103</v>
      </c>
      <c r="S36" s="19" t="s">
        <v>103</v>
      </c>
      <c r="T36" s="22" t="s">
        <v>103</v>
      </c>
      <c r="U36" s="51" t="s">
        <v>250</v>
      </c>
      <c r="V36" s="19" t="s">
        <v>76</v>
      </c>
      <c r="W36" s="21">
        <v>0.0</v>
      </c>
      <c r="X36" s="21">
        <v>1.0</v>
      </c>
      <c r="Y36" s="21" t="s">
        <v>103</v>
      </c>
      <c r="Z36" s="22" t="s">
        <v>103</v>
      </c>
      <c r="AA36" s="55" t="s">
        <v>246</v>
      </c>
    </row>
    <row r="37">
      <c r="A37" s="53" t="s">
        <v>251</v>
      </c>
      <c r="B37" s="53" t="s">
        <v>17</v>
      </c>
      <c r="C37" s="12" t="s">
        <v>252</v>
      </c>
      <c r="D37" s="13" t="s">
        <v>253</v>
      </c>
      <c r="E37" s="13" t="s">
        <v>103</v>
      </c>
      <c r="F37" s="13">
        <v>2.0</v>
      </c>
      <c r="G37" s="13" t="s">
        <v>114</v>
      </c>
      <c r="H37" s="13" t="s">
        <v>103</v>
      </c>
      <c r="I37" s="13">
        <v>7.0</v>
      </c>
      <c r="J37" s="13" t="s">
        <v>243</v>
      </c>
      <c r="K37" s="13" t="s">
        <v>106</v>
      </c>
      <c r="L37" s="13" t="s">
        <v>107</v>
      </c>
      <c r="M37" s="13" t="s">
        <v>103</v>
      </c>
      <c r="N37" s="13" t="s">
        <v>254</v>
      </c>
      <c r="O37" s="13" t="s">
        <v>103</v>
      </c>
      <c r="P37" s="13" t="s">
        <v>114</v>
      </c>
      <c r="Q37" s="13" t="s">
        <v>114</v>
      </c>
      <c r="R37" s="13" t="s">
        <v>103</v>
      </c>
      <c r="S37" s="13" t="s">
        <v>103</v>
      </c>
      <c r="T37" s="16" t="s">
        <v>103</v>
      </c>
      <c r="U37" s="53" t="s">
        <v>255</v>
      </c>
      <c r="V37" s="13" t="s">
        <v>76</v>
      </c>
      <c r="W37" s="15">
        <v>0.0</v>
      </c>
      <c r="X37" s="15">
        <v>2.0</v>
      </c>
      <c r="Y37" s="15" t="s">
        <v>103</v>
      </c>
      <c r="Z37" s="16" t="s">
        <v>103</v>
      </c>
      <c r="AA37" s="54" t="s">
        <v>246</v>
      </c>
    </row>
    <row r="38">
      <c r="A38" s="51" t="s">
        <v>256</v>
      </c>
      <c r="B38" s="51" t="s">
        <v>17</v>
      </c>
      <c r="C38" s="18" t="s">
        <v>257</v>
      </c>
      <c r="D38" s="19" t="s">
        <v>258</v>
      </c>
      <c r="E38" s="19" t="s">
        <v>103</v>
      </c>
      <c r="F38" s="19">
        <v>2.0</v>
      </c>
      <c r="G38" s="19" t="s">
        <v>114</v>
      </c>
      <c r="H38" s="19" t="s">
        <v>103</v>
      </c>
      <c r="I38" s="19">
        <v>2.0</v>
      </c>
      <c r="J38" s="19" t="s">
        <v>243</v>
      </c>
      <c r="K38" s="19" t="s">
        <v>106</v>
      </c>
      <c r="L38" s="19" t="s">
        <v>107</v>
      </c>
      <c r="M38" s="19" t="s">
        <v>103</v>
      </c>
      <c r="N38" s="19" t="s">
        <v>259</v>
      </c>
      <c r="O38" s="19" t="s">
        <v>103</v>
      </c>
      <c r="P38" s="19" t="s">
        <v>103</v>
      </c>
      <c r="Q38" s="19" t="s">
        <v>103</v>
      </c>
      <c r="R38" s="19" t="s">
        <v>103</v>
      </c>
      <c r="S38" s="19" t="s">
        <v>103</v>
      </c>
      <c r="T38" s="22" t="s">
        <v>103</v>
      </c>
      <c r="U38" s="51" t="s">
        <v>260</v>
      </c>
      <c r="V38" s="19" t="s">
        <v>76</v>
      </c>
      <c r="W38" s="21">
        <v>0.0</v>
      </c>
      <c r="X38" s="21">
        <v>2.0</v>
      </c>
      <c r="Y38" s="21" t="s">
        <v>103</v>
      </c>
      <c r="Z38" s="22" t="s">
        <v>103</v>
      </c>
      <c r="AA38" s="58"/>
    </row>
    <row r="39">
      <c r="A39" s="53" t="s">
        <v>261</v>
      </c>
      <c r="B39" s="53" t="s">
        <v>17</v>
      </c>
      <c r="C39" s="12" t="s">
        <v>262</v>
      </c>
      <c r="D39" s="13" t="s">
        <v>263</v>
      </c>
      <c r="E39" s="13" t="s">
        <v>103</v>
      </c>
      <c r="F39" s="13">
        <v>2.0</v>
      </c>
      <c r="G39" s="13" t="s">
        <v>114</v>
      </c>
      <c r="H39" s="13" t="s">
        <v>103</v>
      </c>
      <c r="I39" s="13">
        <v>2.0</v>
      </c>
      <c r="J39" s="13" t="s">
        <v>243</v>
      </c>
      <c r="K39" s="13" t="s">
        <v>106</v>
      </c>
      <c r="L39" s="13" t="s">
        <v>107</v>
      </c>
      <c r="M39" s="13" t="s">
        <v>103</v>
      </c>
      <c r="N39" s="13" t="s">
        <v>259</v>
      </c>
      <c r="O39" s="13" t="s">
        <v>103</v>
      </c>
      <c r="P39" s="13" t="s">
        <v>103</v>
      </c>
      <c r="Q39" s="13" t="s">
        <v>103</v>
      </c>
      <c r="R39" s="13" t="s">
        <v>103</v>
      </c>
      <c r="S39" s="13" t="s">
        <v>103</v>
      </c>
      <c r="T39" s="16" t="s">
        <v>103</v>
      </c>
      <c r="U39" s="53" t="s">
        <v>264</v>
      </c>
      <c r="V39" s="13" t="s">
        <v>76</v>
      </c>
      <c r="W39" s="15">
        <v>0.0</v>
      </c>
      <c r="X39" s="15">
        <v>2.0</v>
      </c>
      <c r="Y39" s="15" t="s">
        <v>103</v>
      </c>
      <c r="Z39" s="16" t="s">
        <v>103</v>
      </c>
      <c r="AA39" s="56"/>
    </row>
    <row r="40">
      <c r="A40" s="51" t="s">
        <v>265</v>
      </c>
      <c r="B40" s="51" t="s">
        <v>20</v>
      </c>
      <c r="C40" s="18" t="s">
        <v>266</v>
      </c>
      <c r="D40" s="19" t="s">
        <v>267</v>
      </c>
      <c r="E40" s="19" t="s">
        <v>103</v>
      </c>
      <c r="F40" s="19">
        <v>2.0</v>
      </c>
      <c r="G40" s="19" t="s">
        <v>114</v>
      </c>
      <c r="H40" s="19" t="s">
        <v>103</v>
      </c>
      <c r="I40" s="19">
        <v>4.0</v>
      </c>
      <c r="J40" s="19" t="s">
        <v>105</v>
      </c>
      <c r="K40" s="19" t="s">
        <v>106</v>
      </c>
      <c r="L40" s="19" t="s">
        <v>268</v>
      </c>
      <c r="M40" s="19" t="s">
        <v>103</v>
      </c>
      <c r="N40" s="19" t="s">
        <v>269</v>
      </c>
      <c r="O40" s="19" t="s">
        <v>103</v>
      </c>
      <c r="P40" s="19" t="s">
        <v>103</v>
      </c>
      <c r="Q40" s="19" t="s">
        <v>114</v>
      </c>
      <c r="R40" s="19" t="s">
        <v>114</v>
      </c>
      <c r="S40" s="19" t="s">
        <v>114</v>
      </c>
      <c r="T40" s="22" t="s">
        <v>103</v>
      </c>
      <c r="U40" s="51" t="s">
        <v>270</v>
      </c>
      <c r="V40" s="19" t="s">
        <v>76</v>
      </c>
      <c r="W40" s="21">
        <v>0.0</v>
      </c>
      <c r="X40" s="21">
        <v>2.0</v>
      </c>
      <c r="Y40" s="21" t="s">
        <v>103</v>
      </c>
      <c r="Z40" s="22" t="s">
        <v>103</v>
      </c>
      <c r="AA40" s="58"/>
    </row>
    <row r="41">
      <c r="A41" s="53" t="s">
        <v>271</v>
      </c>
      <c r="B41" s="53" t="s">
        <v>20</v>
      </c>
      <c r="C41" s="12" t="s">
        <v>272</v>
      </c>
      <c r="D41" s="13" t="s">
        <v>267</v>
      </c>
      <c r="E41" s="13" t="s">
        <v>114</v>
      </c>
      <c r="F41" s="13">
        <v>2.0</v>
      </c>
      <c r="G41" s="13" t="s">
        <v>114</v>
      </c>
      <c r="H41" s="13" t="s">
        <v>103</v>
      </c>
      <c r="I41" s="13">
        <v>4.0</v>
      </c>
      <c r="J41" s="13" t="s">
        <v>105</v>
      </c>
      <c r="K41" s="13" t="s">
        <v>106</v>
      </c>
      <c r="L41" s="13" t="s">
        <v>268</v>
      </c>
      <c r="M41" s="13" t="s">
        <v>103</v>
      </c>
      <c r="N41" s="13" t="s">
        <v>269</v>
      </c>
      <c r="O41" s="13" t="s">
        <v>103</v>
      </c>
      <c r="P41" s="13" t="s">
        <v>103</v>
      </c>
      <c r="Q41" s="13" t="s">
        <v>114</v>
      </c>
      <c r="R41" s="13" t="s">
        <v>114</v>
      </c>
      <c r="S41" s="13" t="s">
        <v>114</v>
      </c>
      <c r="T41" s="16" t="s">
        <v>103</v>
      </c>
      <c r="U41" s="53" t="s">
        <v>270</v>
      </c>
      <c r="V41" s="13" t="s">
        <v>76</v>
      </c>
      <c r="W41" s="15">
        <v>0.0</v>
      </c>
      <c r="X41" s="15">
        <v>2.0</v>
      </c>
      <c r="Y41" s="15" t="s">
        <v>103</v>
      </c>
      <c r="Z41" s="16" t="s">
        <v>103</v>
      </c>
      <c r="AA41" s="56"/>
    </row>
    <row r="42">
      <c r="A42" s="51" t="s">
        <v>273</v>
      </c>
      <c r="B42" s="51" t="s">
        <v>20</v>
      </c>
      <c r="C42" s="57" t="s">
        <v>274</v>
      </c>
      <c r="D42" s="19" t="s">
        <v>275</v>
      </c>
      <c r="E42" s="19" t="s">
        <v>103</v>
      </c>
      <c r="F42" s="19">
        <v>1.0</v>
      </c>
      <c r="G42" s="19" t="s">
        <v>104</v>
      </c>
      <c r="H42" s="19" t="s">
        <v>103</v>
      </c>
      <c r="I42" s="19">
        <v>3.0</v>
      </c>
      <c r="J42" s="19" t="s">
        <v>105</v>
      </c>
      <c r="K42" s="19" t="s">
        <v>106</v>
      </c>
      <c r="L42" s="19" t="s">
        <v>224</v>
      </c>
      <c r="M42" s="19" t="s">
        <v>103</v>
      </c>
      <c r="N42" s="19" t="s">
        <v>276</v>
      </c>
      <c r="O42" s="19" t="s">
        <v>103</v>
      </c>
      <c r="P42" s="19" t="s">
        <v>103</v>
      </c>
      <c r="Q42" s="19" t="s">
        <v>103</v>
      </c>
      <c r="R42" s="19" t="s">
        <v>114</v>
      </c>
      <c r="S42" s="19" t="s">
        <v>103</v>
      </c>
      <c r="T42" s="22" t="s">
        <v>103</v>
      </c>
      <c r="U42" s="51" t="s">
        <v>133</v>
      </c>
      <c r="V42" s="19" t="s">
        <v>76</v>
      </c>
      <c r="W42" s="21">
        <v>1.0</v>
      </c>
      <c r="X42" s="21">
        <v>0.0</v>
      </c>
      <c r="Y42" s="21" t="s">
        <v>103</v>
      </c>
      <c r="Z42" s="22" t="s">
        <v>103</v>
      </c>
      <c r="AA42" s="58"/>
    </row>
    <row r="43">
      <c r="A43" s="53" t="s">
        <v>277</v>
      </c>
      <c r="B43" s="53" t="s">
        <v>20</v>
      </c>
      <c r="C43" s="23" t="s">
        <v>278</v>
      </c>
      <c r="D43" s="13" t="s">
        <v>279</v>
      </c>
      <c r="E43" s="13" t="s">
        <v>103</v>
      </c>
      <c r="F43" s="13">
        <v>2.0</v>
      </c>
      <c r="G43" s="13" t="s">
        <v>114</v>
      </c>
      <c r="H43" s="13" t="s">
        <v>103</v>
      </c>
      <c r="I43" s="13">
        <v>3.0</v>
      </c>
      <c r="J43" s="13" t="s">
        <v>105</v>
      </c>
      <c r="K43" s="13" t="s">
        <v>106</v>
      </c>
      <c r="L43" s="13" t="s">
        <v>107</v>
      </c>
      <c r="M43" s="13" t="s">
        <v>103</v>
      </c>
      <c r="N43" s="13" t="s">
        <v>276</v>
      </c>
      <c r="O43" s="13" t="s">
        <v>103</v>
      </c>
      <c r="P43" s="13" t="s">
        <v>114</v>
      </c>
      <c r="Q43" s="13" t="s">
        <v>103</v>
      </c>
      <c r="R43" s="13" t="s">
        <v>114</v>
      </c>
      <c r="S43" s="13" t="s">
        <v>103</v>
      </c>
      <c r="T43" s="16" t="s">
        <v>103</v>
      </c>
      <c r="U43" s="53" t="s">
        <v>133</v>
      </c>
      <c r="V43" s="13" t="s">
        <v>280</v>
      </c>
      <c r="W43" s="15">
        <v>2.0</v>
      </c>
      <c r="X43" s="15">
        <v>0.0</v>
      </c>
      <c r="Y43" s="15" t="s">
        <v>103</v>
      </c>
      <c r="Z43" s="16" t="s">
        <v>103</v>
      </c>
      <c r="AA43" s="56"/>
    </row>
    <row r="44">
      <c r="A44" s="51" t="s">
        <v>281</v>
      </c>
      <c r="B44" s="51" t="s">
        <v>20</v>
      </c>
      <c r="C44" s="18" t="s">
        <v>282</v>
      </c>
      <c r="D44" s="19" t="s">
        <v>283</v>
      </c>
      <c r="E44" s="19" t="s">
        <v>103</v>
      </c>
      <c r="F44" s="19">
        <v>3.0</v>
      </c>
      <c r="G44" s="19" t="s">
        <v>114</v>
      </c>
      <c r="H44" s="19" t="s">
        <v>103</v>
      </c>
      <c r="I44" s="19">
        <v>2.0</v>
      </c>
      <c r="J44" s="19" t="s">
        <v>105</v>
      </c>
      <c r="K44" s="19" t="s">
        <v>106</v>
      </c>
      <c r="L44" s="19" t="s">
        <v>284</v>
      </c>
      <c r="M44" s="19" t="s">
        <v>103</v>
      </c>
      <c r="N44" s="19" t="s">
        <v>276</v>
      </c>
      <c r="O44" s="19" t="s">
        <v>103</v>
      </c>
      <c r="P44" s="19" t="s">
        <v>103</v>
      </c>
      <c r="Q44" s="19" t="s">
        <v>103</v>
      </c>
      <c r="R44" s="19" t="s">
        <v>114</v>
      </c>
      <c r="S44" s="19" t="s">
        <v>103</v>
      </c>
      <c r="T44" s="22" t="s">
        <v>103</v>
      </c>
      <c r="U44" s="51" t="s">
        <v>285</v>
      </c>
      <c r="V44" s="19" t="s">
        <v>151</v>
      </c>
      <c r="W44" s="21">
        <v>0.0</v>
      </c>
      <c r="X44" s="21">
        <v>3.0</v>
      </c>
      <c r="Y44" s="21" t="s">
        <v>103</v>
      </c>
      <c r="Z44" s="22" t="s">
        <v>103</v>
      </c>
      <c r="AA44" s="58"/>
    </row>
    <row r="45">
      <c r="A45" s="53" t="s">
        <v>286</v>
      </c>
      <c r="B45" s="53" t="s">
        <v>20</v>
      </c>
      <c r="C45" s="12" t="s">
        <v>287</v>
      </c>
      <c r="D45" s="13" t="s">
        <v>288</v>
      </c>
      <c r="E45" s="13" t="s">
        <v>103</v>
      </c>
      <c r="F45" s="13">
        <v>6.0</v>
      </c>
      <c r="G45" s="13" t="s">
        <v>114</v>
      </c>
      <c r="H45" s="13" t="s">
        <v>114</v>
      </c>
      <c r="I45" s="13">
        <v>12.0</v>
      </c>
      <c r="J45" s="13" t="s">
        <v>105</v>
      </c>
      <c r="K45" s="13" t="s">
        <v>106</v>
      </c>
      <c r="L45" s="13" t="s">
        <v>224</v>
      </c>
      <c r="M45" s="13" t="s">
        <v>103</v>
      </c>
      <c r="N45" s="13" t="s">
        <v>289</v>
      </c>
      <c r="O45" s="13" t="s">
        <v>103</v>
      </c>
      <c r="P45" s="13" t="s">
        <v>114</v>
      </c>
      <c r="Q45" s="13" t="s">
        <v>103</v>
      </c>
      <c r="R45" s="13" t="s">
        <v>103</v>
      </c>
      <c r="S45" s="13" t="s">
        <v>103</v>
      </c>
      <c r="T45" s="16" t="s">
        <v>103</v>
      </c>
      <c r="U45" s="53" t="s">
        <v>290</v>
      </c>
      <c r="V45" s="13" t="s">
        <v>280</v>
      </c>
      <c r="W45" s="15">
        <v>6.0</v>
      </c>
      <c r="X45" s="15">
        <v>0.0</v>
      </c>
      <c r="Y45" s="15" t="s">
        <v>103</v>
      </c>
      <c r="Z45" s="16" t="s">
        <v>103</v>
      </c>
      <c r="AA45" s="56"/>
    </row>
    <row r="46">
      <c r="A46" s="51" t="s">
        <v>291</v>
      </c>
      <c r="B46" s="51" t="s">
        <v>23</v>
      </c>
      <c r="C46" s="18" t="s">
        <v>292</v>
      </c>
      <c r="D46" s="19" t="s">
        <v>293</v>
      </c>
      <c r="E46" s="19" t="s">
        <v>103</v>
      </c>
      <c r="F46" s="19">
        <v>1.0</v>
      </c>
      <c r="G46" s="19" t="s">
        <v>104</v>
      </c>
      <c r="H46" s="19" t="s">
        <v>103</v>
      </c>
      <c r="I46" s="19">
        <v>1.0</v>
      </c>
      <c r="J46" s="19" t="s">
        <v>243</v>
      </c>
      <c r="K46" s="19" t="s">
        <v>106</v>
      </c>
      <c r="L46" s="19" t="s">
        <v>148</v>
      </c>
      <c r="M46" s="19" t="s">
        <v>114</v>
      </c>
      <c r="N46" s="19" t="s">
        <v>276</v>
      </c>
      <c r="O46" s="19" t="s">
        <v>103</v>
      </c>
      <c r="P46" s="19" t="s">
        <v>103</v>
      </c>
      <c r="Q46" s="19" t="s">
        <v>103</v>
      </c>
      <c r="R46" s="19" t="s">
        <v>103</v>
      </c>
      <c r="S46" s="19" t="s">
        <v>103</v>
      </c>
      <c r="T46" s="22" t="s">
        <v>103</v>
      </c>
      <c r="U46" s="51" t="s">
        <v>133</v>
      </c>
      <c r="V46" s="19" t="s">
        <v>76</v>
      </c>
      <c r="W46" s="21">
        <v>0.0</v>
      </c>
      <c r="X46" s="21">
        <v>1.0</v>
      </c>
      <c r="Y46" s="21" t="s">
        <v>103</v>
      </c>
      <c r="Z46" s="22" t="s">
        <v>103</v>
      </c>
      <c r="AA46" s="58"/>
    </row>
    <row r="47">
      <c r="A47" s="53" t="s">
        <v>294</v>
      </c>
      <c r="B47" s="53" t="s">
        <v>23</v>
      </c>
      <c r="C47" s="12" t="s">
        <v>295</v>
      </c>
      <c r="D47" s="13" t="s">
        <v>296</v>
      </c>
      <c r="E47" s="13" t="s">
        <v>103</v>
      </c>
      <c r="F47" s="13">
        <v>1.0</v>
      </c>
      <c r="G47" s="13" t="s">
        <v>104</v>
      </c>
      <c r="H47" s="13" t="s">
        <v>103</v>
      </c>
      <c r="I47" s="13">
        <v>1.0</v>
      </c>
      <c r="J47" s="13" t="s">
        <v>243</v>
      </c>
      <c r="K47" s="13" t="s">
        <v>106</v>
      </c>
      <c r="L47" s="13" t="s">
        <v>148</v>
      </c>
      <c r="M47" s="13" t="s">
        <v>114</v>
      </c>
      <c r="N47" s="13" t="s">
        <v>276</v>
      </c>
      <c r="O47" s="13" t="s">
        <v>103</v>
      </c>
      <c r="P47" s="13" t="s">
        <v>103</v>
      </c>
      <c r="Q47" s="13" t="s">
        <v>103</v>
      </c>
      <c r="R47" s="13" t="s">
        <v>103</v>
      </c>
      <c r="S47" s="13" t="s">
        <v>103</v>
      </c>
      <c r="T47" s="16" t="s">
        <v>103</v>
      </c>
      <c r="U47" s="53" t="s">
        <v>133</v>
      </c>
      <c r="V47" s="13" t="s">
        <v>76</v>
      </c>
      <c r="W47" s="15">
        <v>0.0</v>
      </c>
      <c r="X47" s="15">
        <v>1.0</v>
      </c>
      <c r="Y47" s="15" t="s">
        <v>103</v>
      </c>
      <c r="Z47" s="16" t="s">
        <v>103</v>
      </c>
      <c r="AA47" s="56"/>
    </row>
    <row r="48">
      <c r="A48" s="51" t="s">
        <v>297</v>
      </c>
      <c r="B48" s="51" t="s">
        <v>23</v>
      </c>
      <c r="C48" s="57" t="s">
        <v>298</v>
      </c>
      <c r="D48" s="19" t="s">
        <v>299</v>
      </c>
      <c r="E48" s="19" t="s">
        <v>103</v>
      </c>
      <c r="F48" s="19">
        <v>1.0</v>
      </c>
      <c r="G48" s="19" t="s">
        <v>104</v>
      </c>
      <c r="H48" s="19" t="s">
        <v>103</v>
      </c>
      <c r="I48" s="19">
        <v>1.0</v>
      </c>
      <c r="J48" s="19" t="s">
        <v>243</v>
      </c>
      <c r="K48" s="19" t="s">
        <v>106</v>
      </c>
      <c r="L48" s="19" t="s">
        <v>284</v>
      </c>
      <c r="M48" s="19" t="s">
        <v>103</v>
      </c>
      <c r="N48" s="19" t="s">
        <v>276</v>
      </c>
      <c r="O48" s="19" t="s">
        <v>103</v>
      </c>
      <c r="P48" s="19" t="s">
        <v>103</v>
      </c>
      <c r="Q48" s="19" t="s">
        <v>103</v>
      </c>
      <c r="R48" s="19" t="s">
        <v>103</v>
      </c>
      <c r="S48" s="19" t="s">
        <v>103</v>
      </c>
      <c r="T48" s="22" t="s">
        <v>103</v>
      </c>
      <c r="U48" s="51" t="s">
        <v>133</v>
      </c>
      <c r="V48" s="19" t="s">
        <v>76</v>
      </c>
      <c r="W48" s="21">
        <v>0.0</v>
      </c>
      <c r="X48" s="21">
        <v>1.0</v>
      </c>
      <c r="Y48" s="21" t="s">
        <v>103</v>
      </c>
      <c r="Z48" s="22" t="s">
        <v>103</v>
      </c>
      <c r="AA48" s="55" t="s">
        <v>300</v>
      </c>
    </row>
    <row r="49">
      <c r="A49" s="53" t="s">
        <v>301</v>
      </c>
      <c r="B49" s="53" t="s">
        <v>23</v>
      </c>
      <c r="C49" s="12" t="s">
        <v>302</v>
      </c>
      <c r="D49" s="13" t="s">
        <v>303</v>
      </c>
      <c r="E49" s="13" t="s">
        <v>103</v>
      </c>
      <c r="F49" s="13">
        <v>1.0</v>
      </c>
      <c r="G49" s="13" t="s">
        <v>104</v>
      </c>
      <c r="H49" s="13" t="s">
        <v>103</v>
      </c>
      <c r="I49" s="13">
        <v>1.0</v>
      </c>
      <c r="J49" s="13" t="s">
        <v>243</v>
      </c>
      <c r="K49" s="13" t="s">
        <v>106</v>
      </c>
      <c r="L49" s="13" t="s">
        <v>284</v>
      </c>
      <c r="M49" s="13" t="s">
        <v>103</v>
      </c>
      <c r="N49" s="13" t="s">
        <v>276</v>
      </c>
      <c r="O49" s="13" t="s">
        <v>103</v>
      </c>
      <c r="P49" s="13" t="s">
        <v>103</v>
      </c>
      <c r="Q49" s="13" t="s">
        <v>103</v>
      </c>
      <c r="R49" s="13" t="s">
        <v>103</v>
      </c>
      <c r="S49" s="13" t="s">
        <v>103</v>
      </c>
      <c r="T49" s="16" t="s">
        <v>103</v>
      </c>
      <c r="U49" s="53" t="s">
        <v>133</v>
      </c>
      <c r="V49" s="13" t="s">
        <v>76</v>
      </c>
      <c r="W49" s="15">
        <v>0.0</v>
      </c>
      <c r="X49" s="15">
        <v>1.0</v>
      </c>
      <c r="Y49" s="15" t="s">
        <v>103</v>
      </c>
      <c r="Z49" s="16" t="s">
        <v>103</v>
      </c>
      <c r="AA49" s="54" t="s">
        <v>300</v>
      </c>
    </row>
    <row r="50">
      <c r="A50" s="51" t="s">
        <v>304</v>
      </c>
      <c r="B50" s="51" t="s">
        <v>23</v>
      </c>
      <c r="C50" s="18" t="s">
        <v>305</v>
      </c>
      <c r="D50" s="19" t="s">
        <v>306</v>
      </c>
      <c r="E50" s="19" t="s">
        <v>103</v>
      </c>
      <c r="F50" s="19">
        <v>1.0</v>
      </c>
      <c r="G50" s="19" t="s">
        <v>104</v>
      </c>
      <c r="H50" s="19" t="s">
        <v>103</v>
      </c>
      <c r="I50" s="19">
        <v>1.0</v>
      </c>
      <c r="J50" s="19" t="s">
        <v>243</v>
      </c>
      <c r="K50" s="19" t="s">
        <v>106</v>
      </c>
      <c r="L50" s="19" t="s">
        <v>148</v>
      </c>
      <c r="M50" s="19" t="s">
        <v>114</v>
      </c>
      <c r="N50" s="19" t="s">
        <v>307</v>
      </c>
      <c r="O50" s="19" t="s">
        <v>103</v>
      </c>
      <c r="P50" s="19" t="s">
        <v>103</v>
      </c>
      <c r="Q50" s="19" t="s">
        <v>103</v>
      </c>
      <c r="R50" s="19" t="s">
        <v>103</v>
      </c>
      <c r="S50" s="19" t="s">
        <v>103</v>
      </c>
      <c r="T50" s="22" t="s">
        <v>103</v>
      </c>
      <c r="U50" s="51" t="s">
        <v>115</v>
      </c>
      <c r="V50" s="19" t="s">
        <v>76</v>
      </c>
      <c r="W50" s="21">
        <v>0.0</v>
      </c>
      <c r="X50" s="21">
        <v>1.0</v>
      </c>
      <c r="Y50" s="21" t="s">
        <v>103</v>
      </c>
      <c r="Z50" s="22" t="s">
        <v>103</v>
      </c>
      <c r="AA50" s="58"/>
    </row>
    <row r="51">
      <c r="A51" s="53" t="s">
        <v>308</v>
      </c>
      <c r="B51" s="53" t="s">
        <v>23</v>
      </c>
      <c r="C51" s="12" t="s">
        <v>309</v>
      </c>
      <c r="D51" s="13" t="s">
        <v>310</v>
      </c>
      <c r="E51" s="13" t="s">
        <v>103</v>
      </c>
      <c r="F51" s="13">
        <v>1.0</v>
      </c>
      <c r="G51" s="13" t="s">
        <v>104</v>
      </c>
      <c r="H51" s="13" t="s">
        <v>103</v>
      </c>
      <c r="I51" s="13">
        <v>2.0</v>
      </c>
      <c r="J51" s="13" t="s">
        <v>243</v>
      </c>
      <c r="K51" s="13" t="s">
        <v>106</v>
      </c>
      <c r="L51" s="13" t="s">
        <v>148</v>
      </c>
      <c r="M51" s="13" t="s">
        <v>114</v>
      </c>
      <c r="N51" s="13" t="s">
        <v>311</v>
      </c>
      <c r="O51" s="13" t="s">
        <v>103</v>
      </c>
      <c r="P51" s="13" t="s">
        <v>103</v>
      </c>
      <c r="Q51" s="13" t="s">
        <v>103</v>
      </c>
      <c r="R51" s="13" t="s">
        <v>103</v>
      </c>
      <c r="S51" s="13" t="s">
        <v>103</v>
      </c>
      <c r="T51" s="16" t="s">
        <v>103</v>
      </c>
      <c r="U51" s="53" t="s">
        <v>312</v>
      </c>
      <c r="V51" s="13" t="s">
        <v>151</v>
      </c>
      <c r="W51" s="15">
        <v>0.0</v>
      </c>
      <c r="X51" s="15">
        <v>1.0</v>
      </c>
      <c r="Y51" s="15" t="s">
        <v>114</v>
      </c>
      <c r="Z51" s="16" t="s">
        <v>103</v>
      </c>
      <c r="AA51" s="56"/>
    </row>
    <row r="52">
      <c r="A52" s="51" t="s">
        <v>313</v>
      </c>
      <c r="B52" s="51" t="s">
        <v>26</v>
      </c>
      <c r="C52" s="18" t="s">
        <v>314</v>
      </c>
      <c r="D52" s="19" t="s">
        <v>315</v>
      </c>
      <c r="E52" s="19" t="s">
        <v>103</v>
      </c>
      <c r="F52" s="19">
        <v>1.0</v>
      </c>
      <c r="G52" s="19" t="s">
        <v>104</v>
      </c>
      <c r="H52" s="19" t="s">
        <v>103</v>
      </c>
      <c r="I52" s="19">
        <v>2.0</v>
      </c>
      <c r="J52" s="19" t="s">
        <v>243</v>
      </c>
      <c r="K52" s="19" t="s">
        <v>106</v>
      </c>
      <c r="L52" s="19" t="s">
        <v>132</v>
      </c>
      <c r="M52" s="19" t="s">
        <v>103</v>
      </c>
      <c r="N52" s="19" t="s">
        <v>276</v>
      </c>
      <c r="O52" s="19" t="s">
        <v>103</v>
      </c>
      <c r="P52" s="19" t="s">
        <v>103</v>
      </c>
      <c r="Q52" s="19" t="s">
        <v>103</v>
      </c>
      <c r="R52" s="19" t="s">
        <v>103</v>
      </c>
      <c r="S52" s="19" t="s">
        <v>103</v>
      </c>
      <c r="T52" s="22" t="s">
        <v>103</v>
      </c>
      <c r="U52" s="51" t="s">
        <v>316</v>
      </c>
      <c r="V52" s="19" t="s">
        <v>76</v>
      </c>
      <c r="W52" s="21">
        <v>0.0</v>
      </c>
      <c r="X52" s="21">
        <v>1.0</v>
      </c>
      <c r="Y52" s="21" t="s">
        <v>103</v>
      </c>
      <c r="Z52" s="22" t="s">
        <v>103</v>
      </c>
      <c r="AA52" s="58"/>
    </row>
    <row r="53">
      <c r="A53" s="53" t="s">
        <v>317</v>
      </c>
      <c r="B53" s="53" t="s">
        <v>26</v>
      </c>
      <c r="C53" s="12" t="s">
        <v>318</v>
      </c>
      <c r="D53" s="13" t="s">
        <v>319</v>
      </c>
      <c r="E53" s="13" t="s">
        <v>103</v>
      </c>
      <c r="F53" s="13">
        <v>1.0</v>
      </c>
      <c r="G53" s="13" t="s">
        <v>104</v>
      </c>
      <c r="H53" s="13" t="s">
        <v>103</v>
      </c>
      <c r="I53" s="13">
        <v>2.0</v>
      </c>
      <c r="J53" s="13" t="s">
        <v>243</v>
      </c>
      <c r="K53" s="13" t="s">
        <v>106</v>
      </c>
      <c r="L53" s="13" t="s">
        <v>132</v>
      </c>
      <c r="M53" s="13" t="s">
        <v>103</v>
      </c>
      <c r="N53" s="13" t="s">
        <v>276</v>
      </c>
      <c r="O53" s="13" t="s">
        <v>103</v>
      </c>
      <c r="P53" s="13" t="s">
        <v>103</v>
      </c>
      <c r="Q53" s="13" t="s">
        <v>103</v>
      </c>
      <c r="R53" s="13" t="s">
        <v>103</v>
      </c>
      <c r="S53" s="13" t="s">
        <v>103</v>
      </c>
      <c r="T53" s="16" t="s">
        <v>103</v>
      </c>
      <c r="U53" s="53" t="s">
        <v>316</v>
      </c>
      <c r="V53" s="13" t="s">
        <v>76</v>
      </c>
      <c r="W53" s="15">
        <v>0.0</v>
      </c>
      <c r="X53" s="15">
        <v>1.0</v>
      </c>
      <c r="Y53" s="15" t="s">
        <v>103</v>
      </c>
      <c r="Z53" s="16" t="s">
        <v>103</v>
      </c>
      <c r="AA53" s="56"/>
    </row>
    <row r="54">
      <c r="A54" s="51" t="s">
        <v>320</v>
      </c>
      <c r="B54" s="51" t="s">
        <v>26</v>
      </c>
      <c r="C54" s="18" t="s">
        <v>321</v>
      </c>
      <c r="D54" s="19" t="s">
        <v>322</v>
      </c>
      <c r="E54" s="19" t="s">
        <v>103</v>
      </c>
      <c r="F54" s="19">
        <v>1.0</v>
      </c>
      <c r="G54" s="19" t="s">
        <v>104</v>
      </c>
      <c r="H54" s="19" t="s">
        <v>103</v>
      </c>
      <c r="I54" s="19">
        <v>2.0</v>
      </c>
      <c r="J54" s="19" t="s">
        <v>243</v>
      </c>
      <c r="K54" s="19" t="s">
        <v>106</v>
      </c>
      <c r="L54" s="19" t="s">
        <v>132</v>
      </c>
      <c r="M54" s="19" t="s">
        <v>103</v>
      </c>
      <c r="N54" s="19" t="s">
        <v>276</v>
      </c>
      <c r="O54" s="19" t="s">
        <v>103</v>
      </c>
      <c r="P54" s="19" t="s">
        <v>103</v>
      </c>
      <c r="Q54" s="19" t="s">
        <v>103</v>
      </c>
      <c r="R54" s="19" t="s">
        <v>103</v>
      </c>
      <c r="S54" s="19" t="s">
        <v>103</v>
      </c>
      <c r="T54" s="22" t="s">
        <v>103</v>
      </c>
      <c r="U54" s="51" t="s">
        <v>316</v>
      </c>
      <c r="V54" s="19" t="s">
        <v>76</v>
      </c>
      <c r="W54" s="21">
        <v>0.0</v>
      </c>
      <c r="X54" s="21">
        <v>1.0</v>
      </c>
      <c r="Y54" s="21" t="s">
        <v>103</v>
      </c>
      <c r="Z54" s="22" t="s">
        <v>103</v>
      </c>
      <c r="AA54" s="58"/>
    </row>
    <row r="55">
      <c r="A55" s="53" t="s">
        <v>323</v>
      </c>
      <c r="B55" s="53" t="s">
        <v>29</v>
      </c>
      <c r="C55" s="12" t="s">
        <v>324</v>
      </c>
      <c r="D55" s="13" t="s">
        <v>325</v>
      </c>
      <c r="E55" s="13" t="s">
        <v>103</v>
      </c>
      <c r="F55" s="13">
        <v>1.0</v>
      </c>
      <c r="G55" s="13" t="s">
        <v>104</v>
      </c>
      <c r="H55" s="13" t="s">
        <v>114</v>
      </c>
      <c r="I55" s="13">
        <v>3.0</v>
      </c>
      <c r="J55" s="13" t="s">
        <v>105</v>
      </c>
      <c r="K55" s="13" t="s">
        <v>106</v>
      </c>
      <c r="L55" s="13" t="s">
        <v>148</v>
      </c>
      <c r="M55" s="13" t="s">
        <v>103</v>
      </c>
      <c r="N55" s="13" t="s">
        <v>211</v>
      </c>
      <c r="O55" s="13" t="s">
        <v>103</v>
      </c>
      <c r="P55" s="13" t="s">
        <v>103</v>
      </c>
      <c r="Q55" s="13" t="s">
        <v>114</v>
      </c>
      <c r="R55" s="13" t="s">
        <v>103</v>
      </c>
      <c r="S55" s="13" t="s">
        <v>103</v>
      </c>
      <c r="T55" s="16" t="s">
        <v>103</v>
      </c>
      <c r="U55" s="53" t="s">
        <v>326</v>
      </c>
      <c r="V55" s="13" t="s">
        <v>151</v>
      </c>
      <c r="W55" s="15">
        <v>1.0</v>
      </c>
      <c r="X55" s="15">
        <v>0.0</v>
      </c>
      <c r="Y55" s="15" t="s">
        <v>103</v>
      </c>
      <c r="Z55" s="16" t="s">
        <v>103</v>
      </c>
      <c r="AA55" s="56"/>
    </row>
    <row r="56">
      <c r="A56" s="51" t="s">
        <v>327</v>
      </c>
      <c r="B56" s="51" t="s">
        <v>32</v>
      </c>
      <c r="C56" s="18" t="s">
        <v>328</v>
      </c>
      <c r="D56" s="19" t="s">
        <v>329</v>
      </c>
      <c r="E56" s="19" t="s">
        <v>103</v>
      </c>
      <c r="F56" s="19">
        <v>2.0</v>
      </c>
      <c r="G56" s="19" t="s">
        <v>114</v>
      </c>
      <c r="H56" s="19" t="s">
        <v>103</v>
      </c>
      <c r="I56" s="19">
        <v>4.0</v>
      </c>
      <c r="J56" s="19" t="s">
        <v>105</v>
      </c>
      <c r="K56" s="19" t="s">
        <v>106</v>
      </c>
      <c r="L56" s="19" t="s">
        <v>132</v>
      </c>
      <c r="M56" s="19" t="s">
        <v>103</v>
      </c>
      <c r="N56" s="19" t="s">
        <v>211</v>
      </c>
      <c r="O56" s="19" t="s">
        <v>103</v>
      </c>
      <c r="P56" s="19" t="s">
        <v>103</v>
      </c>
      <c r="Q56" s="19" t="s">
        <v>114</v>
      </c>
      <c r="R56" s="19" t="s">
        <v>103</v>
      </c>
      <c r="S56" s="19" t="s">
        <v>103</v>
      </c>
      <c r="T56" s="22" t="s">
        <v>103</v>
      </c>
      <c r="U56" s="51" t="s">
        <v>330</v>
      </c>
      <c r="V56" s="19" t="s">
        <v>151</v>
      </c>
      <c r="W56" s="21">
        <v>2.0</v>
      </c>
      <c r="X56" s="21">
        <v>0.0</v>
      </c>
      <c r="Y56" s="21" t="s">
        <v>103</v>
      </c>
      <c r="Z56" s="22" t="s">
        <v>103</v>
      </c>
      <c r="AA56" s="58"/>
    </row>
    <row r="57">
      <c r="A57" s="53" t="s">
        <v>331</v>
      </c>
      <c r="B57" s="53" t="s">
        <v>332</v>
      </c>
      <c r="C57" s="12" t="s">
        <v>333</v>
      </c>
      <c r="D57" s="13" t="s">
        <v>334</v>
      </c>
      <c r="E57" s="13" t="s">
        <v>103</v>
      </c>
      <c r="F57" s="13">
        <v>1.0</v>
      </c>
      <c r="G57" s="13" t="s">
        <v>104</v>
      </c>
      <c r="H57" s="13" t="s">
        <v>103</v>
      </c>
      <c r="I57" s="13">
        <v>10.0</v>
      </c>
      <c r="J57" s="13" t="s">
        <v>243</v>
      </c>
      <c r="K57" s="13" t="s">
        <v>106</v>
      </c>
      <c r="L57" s="13" t="s">
        <v>224</v>
      </c>
      <c r="M57" s="13" t="s">
        <v>103</v>
      </c>
      <c r="N57" s="13" t="s">
        <v>307</v>
      </c>
      <c r="O57" s="13" t="s">
        <v>103</v>
      </c>
      <c r="P57" s="13" t="s">
        <v>103</v>
      </c>
      <c r="Q57" s="13" t="s">
        <v>103</v>
      </c>
      <c r="R57" s="13" t="s">
        <v>103</v>
      </c>
      <c r="S57" s="13" t="s">
        <v>103</v>
      </c>
      <c r="T57" s="16" t="s">
        <v>103</v>
      </c>
      <c r="U57" s="53" t="s">
        <v>115</v>
      </c>
      <c r="V57" s="13" t="s">
        <v>76</v>
      </c>
      <c r="W57" s="15">
        <v>0.0</v>
      </c>
      <c r="X57" s="15">
        <v>1.0</v>
      </c>
      <c r="Y57" s="15" t="s">
        <v>103</v>
      </c>
      <c r="Z57" s="16" t="s">
        <v>103</v>
      </c>
      <c r="AA57" s="56"/>
    </row>
    <row r="58">
      <c r="A58" s="51" t="s">
        <v>335</v>
      </c>
      <c r="B58" s="51" t="s">
        <v>332</v>
      </c>
      <c r="C58" s="18" t="s">
        <v>336</v>
      </c>
      <c r="D58" s="19" t="s">
        <v>337</v>
      </c>
      <c r="E58" s="19" t="s">
        <v>103</v>
      </c>
      <c r="F58" s="19">
        <v>1.0</v>
      </c>
      <c r="G58" s="19" t="s">
        <v>104</v>
      </c>
      <c r="H58" s="19" t="s">
        <v>103</v>
      </c>
      <c r="I58" s="19">
        <v>14.0</v>
      </c>
      <c r="J58" s="19" t="s">
        <v>243</v>
      </c>
      <c r="K58" s="19" t="s">
        <v>106</v>
      </c>
      <c r="L58" s="19" t="s">
        <v>224</v>
      </c>
      <c r="M58" s="19" t="s">
        <v>103</v>
      </c>
      <c r="N58" s="19" t="s">
        <v>307</v>
      </c>
      <c r="O58" s="19" t="s">
        <v>103</v>
      </c>
      <c r="P58" s="19" t="s">
        <v>103</v>
      </c>
      <c r="Q58" s="19" t="s">
        <v>103</v>
      </c>
      <c r="R58" s="19" t="s">
        <v>103</v>
      </c>
      <c r="S58" s="19" t="s">
        <v>103</v>
      </c>
      <c r="T58" s="22" t="s">
        <v>103</v>
      </c>
      <c r="U58" s="51" t="s">
        <v>115</v>
      </c>
      <c r="V58" s="19" t="s">
        <v>76</v>
      </c>
      <c r="W58" s="21">
        <v>0.0</v>
      </c>
      <c r="X58" s="21">
        <v>1.0</v>
      </c>
      <c r="Y58" s="21" t="s">
        <v>103</v>
      </c>
      <c r="Z58" s="22" t="s">
        <v>103</v>
      </c>
      <c r="AA58" s="58"/>
    </row>
    <row r="59">
      <c r="A59" s="53" t="s">
        <v>338</v>
      </c>
      <c r="B59" s="53" t="s">
        <v>332</v>
      </c>
      <c r="C59" s="23" t="s">
        <v>339</v>
      </c>
      <c r="D59" s="13" t="s">
        <v>340</v>
      </c>
      <c r="E59" s="13" t="s">
        <v>103</v>
      </c>
      <c r="F59" s="13">
        <v>1.0</v>
      </c>
      <c r="G59" s="13" t="s">
        <v>104</v>
      </c>
      <c r="H59" s="13" t="s">
        <v>103</v>
      </c>
      <c r="I59" s="13">
        <v>8.0</v>
      </c>
      <c r="J59" s="13" t="s">
        <v>243</v>
      </c>
      <c r="K59" s="13" t="s">
        <v>106</v>
      </c>
      <c r="L59" s="13" t="s">
        <v>148</v>
      </c>
      <c r="M59" s="13" t="s">
        <v>103</v>
      </c>
      <c r="N59" s="13" t="s">
        <v>341</v>
      </c>
      <c r="O59" s="13" t="s">
        <v>103</v>
      </c>
      <c r="P59" s="13" t="s">
        <v>103</v>
      </c>
      <c r="Q59" s="13" t="s">
        <v>103</v>
      </c>
      <c r="R59" s="13" t="s">
        <v>103</v>
      </c>
      <c r="S59" s="13" t="s">
        <v>103</v>
      </c>
      <c r="T59" s="16" t="s">
        <v>103</v>
      </c>
      <c r="U59" s="53" t="s">
        <v>342</v>
      </c>
      <c r="V59" s="13" t="s">
        <v>76</v>
      </c>
      <c r="W59" s="15">
        <v>0.0</v>
      </c>
      <c r="X59" s="15">
        <v>1.0</v>
      </c>
      <c r="Y59" s="15" t="s">
        <v>103</v>
      </c>
      <c r="Z59" s="16" t="s">
        <v>103</v>
      </c>
      <c r="AA59" s="56"/>
    </row>
    <row r="60">
      <c r="A60" s="51" t="s">
        <v>343</v>
      </c>
      <c r="B60" s="51" t="s">
        <v>332</v>
      </c>
      <c r="C60" s="18" t="s">
        <v>344</v>
      </c>
      <c r="D60" s="19" t="s">
        <v>340</v>
      </c>
      <c r="E60" s="19" t="s">
        <v>103</v>
      </c>
      <c r="F60" s="19">
        <v>1.0</v>
      </c>
      <c r="G60" s="19" t="s">
        <v>104</v>
      </c>
      <c r="H60" s="19" t="s">
        <v>103</v>
      </c>
      <c r="I60" s="19">
        <v>8.0</v>
      </c>
      <c r="J60" s="19" t="s">
        <v>243</v>
      </c>
      <c r="K60" s="19" t="s">
        <v>106</v>
      </c>
      <c r="L60" s="19" t="s">
        <v>148</v>
      </c>
      <c r="M60" s="19" t="s">
        <v>103</v>
      </c>
      <c r="N60" s="19" t="s">
        <v>341</v>
      </c>
      <c r="O60" s="19" t="s">
        <v>103</v>
      </c>
      <c r="P60" s="19" t="s">
        <v>103</v>
      </c>
      <c r="Q60" s="19" t="s">
        <v>103</v>
      </c>
      <c r="R60" s="19" t="s">
        <v>103</v>
      </c>
      <c r="S60" s="19" t="s">
        <v>103</v>
      </c>
      <c r="T60" s="22" t="s">
        <v>103</v>
      </c>
      <c r="U60" s="51" t="s">
        <v>342</v>
      </c>
      <c r="V60" s="19" t="s">
        <v>76</v>
      </c>
      <c r="W60" s="21">
        <v>0.0</v>
      </c>
      <c r="X60" s="21">
        <v>1.0</v>
      </c>
      <c r="Y60" s="21" t="s">
        <v>103</v>
      </c>
      <c r="Z60" s="22" t="s">
        <v>103</v>
      </c>
      <c r="AA60" s="58"/>
    </row>
    <row r="61">
      <c r="A61" s="53" t="s">
        <v>345</v>
      </c>
      <c r="B61" s="53" t="s">
        <v>332</v>
      </c>
      <c r="C61" s="12" t="s">
        <v>346</v>
      </c>
      <c r="D61" s="13" t="s">
        <v>347</v>
      </c>
      <c r="E61" s="13" t="s">
        <v>103</v>
      </c>
      <c r="F61" s="13">
        <v>1.0</v>
      </c>
      <c r="G61" s="13" t="s">
        <v>104</v>
      </c>
      <c r="H61" s="13" t="s">
        <v>103</v>
      </c>
      <c r="I61" s="13">
        <v>2.0</v>
      </c>
      <c r="J61" s="13" t="s">
        <v>243</v>
      </c>
      <c r="K61" s="13" t="s">
        <v>106</v>
      </c>
      <c r="L61" s="13" t="s">
        <v>224</v>
      </c>
      <c r="M61" s="13" t="s">
        <v>103</v>
      </c>
      <c r="N61" s="13" t="s">
        <v>311</v>
      </c>
      <c r="O61" s="13" t="s">
        <v>103</v>
      </c>
      <c r="P61" s="13" t="s">
        <v>103</v>
      </c>
      <c r="Q61" s="13" t="s">
        <v>103</v>
      </c>
      <c r="R61" s="13" t="s">
        <v>103</v>
      </c>
      <c r="S61" s="13" t="s">
        <v>103</v>
      </c>
      <c r="T61" s="16" t="s">
        <v>103</v>
      </c>
      <c r="U61" s="53" t="s">
        <v>348</v>
      </c>
      <c r="V61" s="13" t="s">
        <v>76</v>
      </c>
      <c r="W61" s="15">
        <v>0.0</v>
      </c>
      <c r="X61" s="15">
        <v>1.0</v>
      </c>
      <c r="Y61" s="15" t="s">
        <v>103</v>
      </c>
      <c r="Z61" s="16" t="s">
        <v>103</v>
      </c>
      <c r="AA61" s="56"/>
    </row>
    <row r="62">
      <c r="A62" s="51" t="s">
        <v>349</v>
      </c>
      <c r="B62" s="51" t="s">
        <v>38</v>
      </c>
      <c r="C62" s="18" t="s">
        <v>350</v>
      </c>
      <c r="D62" s="19" t="s">
        <v>351</v>
      </c>
      <c r="E62" s="19" t="s">
        <v>103</v>
      </c>
      <c r="F62" s="19">
        <v>1.0</v>
      </c>
      <c r="G62" s="19" t="s">
        <v>104</v>
      </c>
      <c r="H62" s="19" t="s">
        <v>103</v>
      </c>
      <c r="I62" s="19">
        <v>3.0</v>
      </c>
      <c r="J62" s="19" t="s">
        <v>243</v>
      </c>
      <c r="K62" s="19" t="s">
        <v>106</v>
      </c>
      <c r="L62" s="19" t="s">
        <v>132</v>
      </c>
      <c r="M62" s="19" t="s">
        <v>103</v>
      </c>
      <c r="N62" s="19" t="s">
        <v>276</v>
      </c>
      <c r="O62" s="19" t="s">
        <v>103</v>
      </c>
      <c r="P62" s="19" t="s">
        <v>103</v>
      </c>
      <c r="Q62" s="19" t="s">
        <v>103</v>
      </c>
      <c r="R62" s="19" t="s">
        <v>103</v>
      </c>
      <c r="S62" s="19" t="s">
        <v>103</v>
      </c>
      <c r="T62" s="22" t="s">
        <v>103</v>
      </c>
      <c r="U62" s="51" t="s">
        <v>133</v>
      </c>
      <c r="V62" s="19" t="s">
        <v>76</v>
      </c>
      <c r="W62" s="21">
        <v>0.0</v>
      </c>
      <c r="X62" s="21">
        <v>1.0</v>
      </c>
      <c r="Y62" s="21" t="s">
        <v>103</v>
      </c>
      <c r="Z62" s="22" t="s">
        <v>103</v>
      </c>
      <c r="AA62" s="58"/>
    </row>
    <row r="63">
      <c r="A63" s="53" t="s">
        <v>352</v>
      </c>
      <c r="B63" s="53" t="s">
        <v>38</v>
      </c>
      <c r="C63" s="12" t="s">
        <v>353</v>
      </c>
      <c r="D63" s="13" t="s">
        <v>354</v>
      </c>
      <c r="E63" s="13" t="s">
        <v>103</v>
      </c>
      <c r="F63" s="13">
        <v>1.0</v>
      </c>
      <c r="G63" s="13" t="s">
        <v>104</v>
      </c>
      <c r="H63" s="13" t="s">
        <v>103</v>
      </c>
      <c r="I63" s="13">
        <v>5.0</v>
      </c>
      <c r="J63" s="13" t="s">
        <v>243</v>
      </c>
      <c r="K63" s="13" t="s">
        <v>106</v>
      </c>
      <c r="L63" s="13" t="s">
        <v>132</v>
      </c>
      <c r="M63" s="13" t="s">
        <v>103</v>
      </c>
      <c r="N63" s="13" t="s">
        <v>276</v>
      </c>
      <c r="O63" s="13" t="s">
        <v>103</v>
      </c>
      <c r="P63" s="13" t="s">
        <v>103</v>
      </c>
      <c r="Q63" s="13" t="s">
        <v>103</v>
      </c>
      <c r="R63" s="13" t="s">
        <v>103</v>
      </c>
      <c r="S63" s="13" t="s">
        <v>103</v>
      </c>
      <c r="T63" s="16" t="s">
        <v>103</v>
      </c>
      <c r="U63" s="53" t="s">
        <v>133</v>
      </c>
      <c r="V63" s="13" t="s">
        <v>76</v>
      </c>
      <c r="W63" s="15">
        <v>0.0</v>
      </c>
      <c r="X63" s="15">
        <v>1.0</v>
      </c>
      <c r="Y63" s="15" t="s">
        <v>103</v>
      </c>
      <c r="Z63" s="16" t="s">
        <v>103</v>
      </c>
      <c r="AA63" s="56"/>
    </row>
    <row r="64">
      <c r="A64" s="51" t="s">
        <v>355</v>
      </c>
      <c r="B64" s="51" t="s">
        <v>38</v>
      </c>
      <c r="C64" s="18" t="s">
        <v>356</v>
      </c>
      <c r="D64" s="19" t="s">
        <v>357</v>
      </c>
      <c r="E64" s="19" t="s">
        <v>103</v>
      </c>
      <c r="F64" s="19">
        <v>1.0</v>
      </c>
      <c r="G64" s="19" t="s">
        <v>104</v>
      </c>
      <c r="H64" s="19" t="s">
        <v>103</v>
      </c>
      <c r="I64" s="19">
        <v>3.0</v>
      </c>
      <c r="J64" s="19" t="s">
        <v>243</v>
      </c>
      <c r="K64" s="19" t="s">
        <v>106</v>
      </c>
      <c r="L64" s="19" t="s">
        <v>132</v>
      </c>
      <c r="M64" s="19" t="s">
        <v>103</v>
      </c>
      <c r="N64" s="19" t="s">
        <v>276</v>
      </c>
      <c r="O64" s="19" t="s">
        <v>103</v>
      </c>
      <c r="P64" s="19" t="s">
        <v>103</v>
      </c>
      <c r="Q64" s="19" t="s">
        <v>103</v>
      </c>
      <c r="R64" s="19" t="s">
        <v>103</v>
      </c>
      <c r="S64" s="19" t="s">
        <v>103</v>
      </c>
      <c r="T64" s="22" t="s">
        <v>103</v>
      </c>
      <c r="U64" s="51" t="s">
        <v>133</v>
      </c>
      <c r="V64" s="19" t="s">
        <v>76</v>
      </c>
      <c r="W64" s="21">
        <v>0.0</v>
      </c>
      <c r="X64" s="21">
        <v>1.0</v>
      </c>
      <c r="Y64" s="21" t="s">
        <v>103</v>
      </c>
      <c r="Z64" s="22" t="s">
        <v>103</v>
      </c>
      <c r="AA64" s="58"/>
    </row>
    <row r="65">
      <c r="A65" s="53" t="s">
        <v>358</v>
      </c>
      <c r="B65" s="53" t="s">
        <v>38</v>
      </c>
      <c r="C65" s="12" t="s">
        <v>359</v>
      </c>
      <c r="D65" s="13" t="s">
        <v>360</v>
      </c>
      <c r="E65" s="13" t="s">
        <v>103</v>
      </c>
      <c r="F65" s="13">
        <v>1.0</v>
      </c>
      <c r="G65" s="13" t="s">
        <v>104</v>
      </c>
      <c r="H65" s="13" t="s">
        <v>103</v>
      </c>
      <c r="I65" s="13">
        <v>3.0</v>
      </c>
      <c r="J65" s="13" t="s">
        <v>243</v>
      </c>
      <c r="K65" s="13" t="s">
        <v>106</v>
      </c>
      <c r="L65" s="13" t="s">
        <v>132</v>
      </c>
      <c r="M65" s="13" t="s">
        <v>103</v>
      </c>
      <c r="N65" s="13" t="s">
        <v>276</v>
      </c>
      <c r="O65" s="13" t="s">
        <v>103</v>
      </c>
      <c r="P65" s="13" t="s">
        <v>103</v>
      </c>
      <c r="Q65" s="13" t="s">
        <v>103</v>
      </c>
      <c r="R65" s="13" t="s">
        <v>103</v>
      </c>
      <c r="S65" s="13" t="s">
        <v>103</v>
      </c>
      <c r="T65" s="16" t="s">
        <v>103</v>
      </c>
      <c r="U65" s="53" t="s">
        <v>133</v>
      </c>
      <c r="V65" s="13" t="s">
        <v>76</v>
      </c>
      <c r="W65" s="15">
        <v>0.0</v>
      </c>
      <c r="X65" s="15">
        <v>1.0</v>
      </c>
      <c r="Y65" s="15" t="s">
        <v>103</v>
      </c>
      <c r="Z65" s="16" t="s">
        <v>103</v>
      </c>
      <c r="AA65" s="56"/>
    </row>
    <row r="66">
      <c r="A66" s="51" t="s">
        <v>361</v>
      </c>
      <c r="B66" s="51" t="s">
        <v>38</v>
      </c>
      <c r="C66" s="18" t="s">
        <v>362</v>
      </c>
      <c r="D66" s="19" t="s">
        <v>363</v>
      </c>
      <c r="E66" s="19" t="s">
        <v>103</v>
      </c>
      <c r="F66" s="19">
        <v>1.0</v>
      </c>
      <c r="G66" s="19" t="s">
        <v>104</v>
      </c>
      <c r="H66" s="19" t="s">
        <v>103</v>
      </c>
      <c r="I66" s="19">
        <v>5.0</v>
      </c>
      <c r="J66" s="19" t="s">
        <v>243</v>
      </c>
      <c r="K66" s="19" t="s">
        <v>106</v>
      </c>
      <c r="L66" s="19" t="s">
        <v>132</v>
      </c>
      <c r="M66" s="19" t="s">
        <v>103</v>
      </c>
      <c r="N66" s="19" t="s">
        <v>276</v>
      </c>
      <c r="O66" s="19" t="s">
        <v>103</v>
      </c>
      <c r="P66" s="19" t="s">
        <v>103</v>
      </c>
      <c r="Q66" s="19" t="s">
        <v>103</v>
      </c>
      <c r="R66" s="19" t="s">
        <v>103</v>
      </c>
      <c r="S66" s="19" t="s">
        <v>103</v>
      </c>
      <c r="T66" s="22" t="s">
        <v>103</v>
      </c>
      <c r="U66" s="51" t="s">
        <v>133</v>
      </c>
      <c r="V66" s="19" t="s">
        <v>76</v>
      </c>
      <c r="W66" s="21">
        <v>0.0</v>
      </c>
      <c r="X66" s="21">
        <v>1.0</v>
      </c>
      <c r="Y66" s="21" t="s">
        <v>103</v>
      </c>
      <c r="Z66" s="22" t="s">
        <v>103</v>
      </c>
      <c r="AA66" s="58"/>
    </row>
    <row r="67">
      <c r="A67" s="53" t="s">
        <v>364</v>
      </c>
      <c r="B67" s="53" t="s">
        <v>41</v>
      </c>
      <c r="C67" s="12" t="s">
        <v>365</v>
      </c>
      <c r="D67" s="13" t="s">
        <v>366</v>
      </c>
      <c r="E67" s="13" t="s">
        <v>103</v>
      </c>
      <c r="F67" s="13">
        <v>1.0</v>
      </c>
      <c r="G67" s="13" t="s">
        <v>104</v>
      </c>
      <c r="H67" s="13" t="s">
        <v>103</v>
      </c>
      <c r="I67" s="13">
        <v>1.0</v>
      </c>
      <c r="J67" s="13" t="s">
        <v>105</v>
      </c>
      <c r="K67" s="13" t="s">
        <v>106</v>
      </c>
      <c r="L67" s="13" t="s">
        <v>284</v>
      </c>
      <c r="M67" s="13" t="s">
        <v>103</v>
      </c>
      <c r="N67" s="13" t="s">
        <v>367</v>
      </c>
      <c r="O67" s="13" t="s">
        <v>103</v>
      </c>
      <c r="P67" s="13" t="s">
        <v>103</v>
      </c>
      <c r="Q67" s="13" t="s">
        <v>114</v>
      </c>
      <c r="R67" s="13" t="s">
        <v>114</v>
      </c>
      <c r="S67" s="13" t="s">
        <v>114</v>
      </c>
      <c r="T67" s="16" t="s">
        <v>103</v>
      </c>
      <c r="U67" s="53" t="s">
        <v>368</v>
      </c>
      <c r="V67" s="13" t="s">
        <v>76</v>
      </c>
      <c r="W67" s="15">
        <v>0.0</v>
      </c>
      <c r="X67" s="15">
        <v>1.0</v>
      </c>
      <c r="Y67" s="15" t="s">
        <v>103</v>
      </c>
      <c r="Z67" s="16" t="s">
        <v>103</v>
      </c>
      <c r="AA67" s="54" t="s">
        <v>369</v>
      </c>
    </row>
    <row r="68">
      <c r="A68" s="51" t="s">
        <v>370</v>
      </c>
      <c r="B68" s="51" t="s">
        <v>41</v>
      </c>
      <c r="C68" s="57" t="s">
        <v>371</v>
      </c>
      <c r="D68" s="19" t="s">
        <v>372</v>
      </c>
      <c r="E68" s="19" t="s">
        <v>103</v>
      </c>
      <c r="F68" s="19">
        <v>1.0</v>
      </c>
      <c r="G68" s="19" t="s">
        <v>104</v>
      </c>
      <c r="H68" s="19" t="s">
        <v>103</v>
      </c>
      <c r="I68" s="19">
        <v>1.0</v>
      </c>
      <c r="J68" s="19" t="s">
        <v>105</v>
      </c>
      <c r="K68" s="19" t="s">
        <v>106</v>
      </c>
      <c r="L68" s="19" t="s">
        <v>284</v>
      </c>
      <c r="M68" s="19" t="s">
        <v>103</v>
      </c>
      <c r="N68" s="19" t="s">
        <v>367</v>
      </c>
      <c r="O68" s="19" t="s">
        <v>103</v>
      </c>
      <c r="P68" s="19" t="s">
        <v>103</v>
      </c>
      <c r="Q68" s="19" t="s">
        <v>114</v>
      </c>
      <c r="R68" s="19" t="s">
        <v>114</v>
      </c>
      <c r="S68" s="19" t="s">
        <v>114</v>
      </c>
      <c r="T68" s="22" t="s">
        <v>103</v>
      </c>
      <c r="U68" s="51" t="s">
        <v>373</v>
      </c>
      <c r="V68" s="19" t="s">
        <v>76</v>
      </c>
      <c r="W68" s="21">
        <v>0.0</v>
      </c>
      <c r="X68" s="21">
        <v>1.0</v>
      </c>
      <c r="Y68" s="21" t="s">
        <v>103</v>
      </c>
      <c r="Z68" s="22" t="s">
        <v>103</v>
      </c>
      <c r="AA68" s="55" t="s">
        <v>369</v>
      </c>
    </row>
    <row r="69">
      <c r="A69" s="53" t="s">
        <v>374</v>
      </c>
      <c r="B69" s="53" t="s">
        <v>41</v>
      </c>
      <c r="C69" s="12" t="s">
        <v>375</v>
      </c>
      <c r="D69" s="13" t="s">
        <v>376</v>
      </c>
      <c r="E69" s="13" t="s">
        <v>103</v>
      </c>
      <c r="F69" s="13">
        <v>1.0</v>
      </c>
      <c r="G69" s="13" t="s">
        <v>104</v>
      </c>
      <c r="H69" s="13" t="s">
        <v>103</v>
      </c>
      <c r="I69" s="13">
        <v>4.0</v>
      </c>
      <c r="J69" s="13" t="s">
        <v>105</v>
      </c>
      <c r="K69" s="13" t="s">
        <v>106</v>
      </c>
      <c r="L69" s="13" t="s">
        <v>148</v>
      </c>
      <c r="M69" s="13" t="s">
        <v>103</v>
      </c>
      <c r="N69" s="13" t="s">
        <v>377</v>
      </c>
      <c r="O69" s="13" t="s">
        <v>103</v>
      </c>
      <c r="P69" s="13" t="s">
        <v>114</v>
      </c>
      <c r="Q69" s="13" t="s">
        <v>103</v>
      </c>
      <c r="R69" s="13" t="s">
        <v>103</v>
      </c>
      <c r="S69" s="13" t="s">
        <v>103</v>
      </c>
      <c r="T69" s="16" t="s">
        <v>103</v>
      </c>
      <c r="U69" s="53" t="s">
        <v>378</v>
      </c>
      <c r="V69" s="13" t="s">
        <v>151</v>
      </c>
      <c r="W69" s="15">
        <v>0.0</v>
      </c>
      <c r="X69" s="15">
        <v>1.0</v>
      </c>
      <c r="Y69" s="15" t="s">
        <v>103</v>
      </c>
      <c r="Z69" s="16" t="s">
        <v>103</v>
      </c>
      <c r="AA69" s="56"/>
    </row>
    <row r="70">
      <c r="A70" s="51" t="s">
        <v>379</v>
      </c>
      <c r="B70" s="51" t="s">
        <v>41</v>
      </c>
      <c r="C70" s="18" t="s">
        <v>380</v>
      </c>
      <c r="D70" s="19" t="s">
        <v>381</v>
      </c>
      <c r="E70" s="19" t="s">
        <v>103</v>
      </c>
      <c r="F70" s="19">
        <v>1.0</v>
      </c>
      <c r="G70" s="19" t="s">
        <v>104</v>
      </c>
      <c r="H70" s="19" t="s">
        <v>103</v>
      </c>
      <c r="I70" s="19">
        <v>3.0</v>
      </c>
      <c r="J70" s="19" t="s">
        <v>105</v>
      </c>
      <c r="K70" s="19" t="s">
        <v>106</v>
      </c>
      <c r="L70" s="19" t="s">
        <v>224</v>
      </c>
      <c r="M70" s="19" t="s">
        <v>103</v>
      </c>
      <c r="N70" s="19" t="s">
        <v>377</v>
      </c>
      <c r="O70" s="19" t="s">
        <v>103</v>
      </c>
      <c r="P70" s="19" t="s">
        <v>103</v>
      </c>
      <c r="Q70" s="19" t="s">
        <v>114</v>
      </c>
      <c r="R70" s="19" t="s">
        <v>114</v>
      </c>
      <c r="S70" s="19" t="s">
        <v>114</v>
      </c>
      <c r="T70" s="22" t="s">
        <v>103</v>
      </c>
      <c r="U70" s="51" t="s">
        <v>382</v>
      </c>
      <c r="V70" s="19" t="s">
        <v>76</v>
      </c>
      <c r="W70" s="21">
        <v>0.0</v>
      </c>
      <c r="X70" s="21">
        <v>1.0</v>
      </c>
      <c r="Y70" s="21" t="s">
        <v>103</v>
      </c>
      <c r="Z70" s="22" t="s">
        <v>103</v>
      </c>
      <c r="AA70" s="55" t="s">
        <v>383</v>
      </c>
    </row>
    <row r="71">
      <c r="A71" s="53" t="s">
        <v>384</v>
      </c>
      <c r="B71" s="53" t="s">
        <v>41</v>
      </c>
      <c r="C71" s="12" t="s">
        <v>385</v>
      </c>
      <c r="D71" s="13" t="s">
        <v>386</v>
      </c>
      <c r="E71" s="13" t="s">
        <v>103</v>
      </c>
      <c r="F71" s="13">
        <v>1.0</v>
      </c>
      <c r="G71" s="13" t="s">
        <v>104</v>
      </c>
      <c r="H71" s="13" t="s">
        <v>103</v>
      </c>
      <c r="I71" s="13">
        <v>3.0</v>
      </c>
      <c r="J71" s="13" t="s">
        <v>105</v>
      </c>
      <c r="K71" s="13" t="s">
        <v>106</v>
      </c>
      <c r="L71" s="13" t="s">
        <v>224</v>
      </c>
      <c r="M71" s="13" t="s">
        <v>103</v>
      </c>
      <c r="N71" s="13" t="s">
        <v>367</v>
      </c>
      <c r="O71" s="13" t="s">
        <v>103</v>
      </c>
      <c r="P71" s="13" t="s">
        <v>103</v>
      </c>
      <c r="Q71" s="13" t="s">
        <v>114</v>
      </c>
      <c r="R71" s="13" t="s">
        <v>114</v>
      </c>
      <c r="S71" s="13" t="s">
        <v>114</v>
      </c>
      <c r="T71" s="16" t="s">
        <v>103</v>
      </c>
      <c r="U71" s="53" t="s">
        <v>368</v>
      </c>
      <c r="V71" s="13" t="s">
        <v>76</v>
      </c>
      <c r="W71" s="15">
        <v>0.0</v>
      </c>
      <c r="X71" s="15">
        <v>1.0</v>
      </c>
      <c r="Y71" s="15" t="s">
        <v>103</v>
      </c>
      <c r="Z71" s="16" t="s">
        <v>103</v>
      </c>
      <c r="AA71" s="54" t="s">
        <v>387</v>
      </c>
    </row>
    <row r="72">
      <c r="A72" s="51" t="s">
        <v>388</v>
      </c>
      <c r="B72" s="51" t="s">
        <v>41</v>
      </c>
      <c r="C72" s="57" t="s">
        <v>389</v>
      </c>
      <c r="D72" s="19" t="s">
        <v>390</v>
      </c>
      <c r="E72" s="19" t="s">
        <v>103</v>
      </c>
      <c r="F72" s="19">
        <v>1.0</v>
      </c>
      <c r="G72" s="19" t="s">
        <v>104</v>
      </c>
      <c r="H72" s="19" t="s">
        <v>103</v>
      </c>
      <c r="I72" s="19">
        <v>5.0</v>
      </c>
      <c r="J72" s="19" t="s">
        <v>105</v>
      </c>
      <c r="K72" s="19" t="s">
        <v>106</v>
      </c>
      <c r="L72" s="19" t="s">
        <v>224</v>
      </c>
      <c r="M72" s="19" t="s">
        <v>103</v>
      </c>
      <c r="N72" s="19" t="s">
        <v>289</v>
      </c>
      <c r="O72" s="19" t="s">
        <v>103</v>
      </c>
      <c r="P72" s="19" t="s">
        <v>103</v>
      </c>
      <c r="Q72" s="19" t="s">
        <v>114</v>
      </c>
      <c r="R72" s="19" t="s">
        <v>114</v>
      </c>
      <c r="S72" s="19" t="s">
        <v>114</v>
      </c>
      <c r="T72" s="22" t="s">
        <v>103</v>
      </c>
      <c r="U72" s="51" t="s">
        <v>391</v>
      </c>
      <c r="V72" s="19" t="s">
        <v>76</v>
      </c>
      <c r="W72" s="21">
        <v>0.0</v>
      </c>
      <c r="X72" s="21">
        <v>1.0</v>
      </c>
      <c r="Y72" s="21" t="s">
        <v>103</v>
      </c>
      <c r="Z72" s="22" t="s">
        <v>103</v>
      </c>
      <c r="AA72" s="55" t="s">
        <v>392</v>
      </c>
    </row>
    <row r="73">
      <c r="A73" s="53" t="s">
        <v>393</v>
      </c>
      <c r="B73" s="53" t="s">
        <v>41</v>
      </c>
      <c r="C73" s="12" t="s">
        <v>394</v>
      </c>
      <c r="D73" s="13" t="s">
        <v>395</v>
      </c>
      <c r="E73" s="13" t="s">
        <v>103</v>
      </c>
      <c r="F73" s="13">
        <v>1.0</v>
      </c>
      <c r="G73" s="13" t="s">
        <v>104</v>
      </c>
      <c r="H73" s="13" t="s">
        <v>103</v>
      </c>
      <c r="I73" s="13">
        <v>3.0</v>
      </c>
      <c r="J73" s="13" t="s">
        <v>105</v>
      </c>
      <c r="K73" s="13" t="s">
        <v>106</v>
      </c>
      <c r="L73" s="13" t="s">
        <v>132</v>
      </c>
      <c r="M73" s="13" t="s">
        <v>114</v>
      </c>
      <c r="N73" s="13" t="s">
        <v>377</v>
      </c>
      <c r="O73" s="13" t="s">
        <v>103</v>
      </c>
      <c r="P73" s="13" t="s">
        <v>114</v>
      </c>
      <c r="Q73" s="13" t="s">
        <v>114</v>
      </c>
      <c r="R73" s="13" t="s">
        <v>114</v>
      </c>
      <c r="S73" s="13" t="s">
        <v>114</v>
      </c>
      <c r="T73" s="16" t="s">
        <v>103</v>
      </c>
      <c r="U73" s="53" t="s">
        <v>396</v>
      </c>
      <c r="V73" s="13" t="s">
        <v>151</v>
      </c>
      <c r="W73" s="15">
        <v>0.0</v>
      </c>
      <c r="X73" s="15">
        <v>1.0</v>
      </c>
      <c r="Y73" s="15" t="s">
        <v>114</v>
      </c>
      <c r="Z73" s="16" t="s">
        <v>103</v>
      </c>
      <c r="AA73" s="54" t="s">
        <v>397</v>
      </c>
    </row>
    <row r="74">
      <c r="A74" s="51" t="s">
        <v>398</v>
      </c>
      <c r="B74" s="51" t="s">
        <v>41</v>
      </c>
      <c r="C74" s="18" t="s">
        <v>399</v>
      </c>
      <c r="D74" s="19" t="s">
        <v>400</v>
      </c>
      <c r="E74" s="19" t="s">
        <v>103</v>
      </c>
      <c r="F74" s="19">
        <v>1.0</v>
      </c>
      <c r="G74" s="19" t="s">
        <v>104</v>
      </c>
      <c r="H74" s="19" t="s">
        <v>103</v>
      </c>
      <c r="I74" s="19">
        <v>5.0</v>
      </c>
      <c r="J74" s="19" t="s">
        <v>105</v>
      </c>
      <c r="K74" s="19" t="s">
        <v>106</v>
      </c>
      <c r="L74" s="19" t="s">
        <v>148</v>
      </c>
      <c r="M74" s="19" t="s">
        <v>114</v>
      </c>
      <c r="N74" s="19" t="s">
        <v>289</v>
      </c>
      <c r="O74" s="19" t="s">
        <v>103</v>
      </c>
      <c r="P74" s="19" t="s">
        <v>103</v>
      </c>
      <c r="Q74" s="19" t="s">
        <v>103</v>
      </c>
      <c r="R74" s="19" t="s">
        <v>103</v>
      </c>
      <c r="S74" s="19" t="s">
        <v>103</v>
      </c>
      <c r="T74" s="22" t="s">
        <v>103</v>
      </c>
      <c r="U74" s="51" t="s">
        <v>401</v>
      </c>
      <c r="V74" s="19" t="s">
        <v>151</v>
      </c>
      <c r="W74" s="21">
        <v>0.0</v>
      </c>
      <c r="X74" s="21">
        <v>1.0</v>
      </c>
      <c r="Y74" s="21" t="s">
        <v>114</v>
      </c>
      <c r="Z74" s="22" t="s">
        <v>103</v>
      </c>
      <c r="AA74" s="55" t="s">
        <v>402</v>
      </c>
    </row>
    <row r="75">
      <c r="A75" s="53" t="s">
        <v>403</v>
      </c>
      <c r="B75" s="53" t="s">
        <v>41</v>
      </c>
      <c r="C75" s="23" t="s">
        <v>404</v>
      </c>
      <c r="D75" s="13" t="s">
        <v>405</v>
      </c>
      <c r="E75" s="13" t="s">
        <v>103</v>
      </c>
      <c r="F75" s="13">
        <v>1.0</v>
      </c>
      <c r="G75" s="13" t="s">
        <v>104</v>
      </c>
      <c r="H75" s="13" t="s">
        <v>103</v>
      </c>
      <c r="I75" s="13">
        <v>2.0</v>
      </c>
      <c r="J75" s="13" t="s">
        <v>105</v>
      </c>
      <c r="K75" s="13" t="s">
        <v>106</v>
      </c>
      <c r="L75" s="13" t="s">
        <v>148</v>
      </c>
      <c r="M75" s="13" t="s">
        <v>103</v>
      </c>
      <c r="N75" s="13" t="s">
        <v>367</v>
      </c>
      <c r="O75" s="13" t="s">
        <v>103</v>
      </c>
      <c r="P75" s="13" t="s">
        <v>103</v>
      </c>
      <c r="Q75" s="13" t="s">
        <v>103</v>
      </c>
      <c r="R75" s="13" t="s">
        <v>103</v>
      </c>
      <c r="S75" s="13" t="s">
        <v>103</v>
      </c>
      <c r="T75" s="16" t="s">
        <v>103</v>
      </c>
      <c r="U75" s="53" t="s">
        <v>406</v>
      </c>
      <c r="V75" s="13" t="s">
        <v>76</v>
      </c>
      <c r="W75" s="15">
        <v>0.0</v>
      </c>
      <c r="X75" s="15">
        <v>1.0</v>
      </c>
      <c r="Y75" s="15" t="s">
        <v>103</v>
      </c>
      <c r="Z75" s="16" t="s">
        <v>103</v>
      </c>
      <c r="AA75" s="56"/>
    </row>
    <row r="76">
      <c r="A76" s="51" t="s">
        <v>407</v>
      </c>
      <c r="B76" s="51" t="s">
        <v>41</v>
      </c>
      <c r="C76" s="18" t="s">
        <v>408</v>
      </c>
      <c r="D76" s="19" t="s">
        <v>409</v>
      </c>
      <c r="E76" s="19" t="s">
        <v>103</v>
      </c>
      <c r="F76" s="19">
        <v>1.0</v>
      </c>
      <c r="G76" s="19" t="s">
        <v>104</v>
      </c>
      <c r="H76" s="19" t="s">
        <v>103</v>
      </c>
      <c r="I76" s="19">
        <v>4.0</v>
      </c>
      <c r="J76" s="19" t="s">
        <v>105</v>
      </c>
      <c r="K76" s="19" t="s">
        <v>106</v>
      </c>
      <c r="L76" s="19" t="s">
        <v>132</v>
      </c>
      <c r="M76" s="19" t="s">
        <v>103</v>
      </c>
      <c r="N76" s="19" t="s">
        <v>367</v>
      </c>
      <c r="O76" s="19" t="s">
        <v>103</v>
      </c>
      <c r="P76" s="19" t="s">
        <v>103</v>
      </c>
      <c r="Q76" s="19" t="s">
        <v>114</v>
      </c>
      <c r="R76" s="19" t="s">
        <v>114</v>
      </c>
      <c r="S76" s="19" t="s">
        <v>114</v>
      </c>
      <c r="T76" s="22" t="s">
        <v>103</v>
      </c>
      <c r="U76" s="51" t="s">
        <v>368</v>
      </c>
      <c r="V76" s="19" t="s">
        <v>76</v>
      </c>
      <c r="W76" s="21">
        <v>0.0</v>
      </c>
      <c r="X76" s="21">
        <v>1.0</v>
      </c>
      <c r="Y76" s="21" t="s">
        <v>103</v>
      </c>
      <c r="Z76" s="22" t="s">
        <v>103</v>
      </c>
      <c r="AA76" s="58"/>
    </row>
    <row r="77">
      <c r="A77" s="53" t="s">
        <v>410</v>
      </c>
      <c r="B77" s="53" t="s">
        <v>44</v>
      </c>
      <c r="C77" s="12" t="s">
        <v>411</v>
      </c>
      <c r="D77" s="13" t="s">
        <v>412</v>
      </c>
      <c r="E77" s="13" t="s">
        <v>103</v>
      </c>
      <c r="F77" s="13">
        <v>1.0</v>
      </c>
      <c r="G77" s="13" t="s">
        <v>104</v>
      </c>
      <c r="H77" s="13" t="s">
        <v>103</v>
      </c>
      <c r="I77" s="13">
        <v>3.0</v>
      </c>
      <c r="J77" s="13" t="s">
        <v>105</v>
      </c>
      <c r="K77" s="13" t="s">
        <v>106</v>
      </c>
      <c r="L77" s="13" t="s">
        <v>224</v>
      </c>
      <c r="M77" s="13" t="s">
        <v>103</v>
      </c>
      <c r="N77" s="13" t="s">
        <v>413</v>
      </c>
      <c r="O77" s="13" t="s">
        <v>103</v>
      </c>
      <c r="P77" s="13" t="s">
        <v>103</v>
      </c>
      <c r="Q77" s="13" t="s">
        <v>103</v>
      </c>
      <c r="R77" s="13" t="s">
        <v>114</v>
      </c>
      <c r="S77" s="13" t="s">
        <v>103</v>
      </c>
      <c r="T77" s="16" t="s">
        <v>103</v>
      </c>
      <c r="U77" s="53" t="s">
        <v>413</v>
      </c>
      <c r="V77" s="13" t="s">
        <v>76</v>
      </c>
      <c r="W77" s="15">
        <v>0.0</v>
      </c>
      <c r="X77" s="15">
        <v>1.0</v>
      </c>
      <c r="Y77" s="15" t="s">
        <v>103</v>
      </c>
      <c r="Z77" s="16" t="s">
        <v>103</v>
      </c>
      <c r="AA77" s="54" t="s">
        <v>414</v>
      </c>
    </row>
    <row r="78">
      <c r="A78" s="51" t="s">
        <v>415</v>
      </c>
      <c r="B78" s="51" t="s">
        <v>44</v>
      </c>
      <c r="C78" s="57" t="s">
        <v>416</v>
      </c>
      <c r="D78" s="19" t="s">
        <v>417</v>
      </c>
      <c r="E78" s="19" t="s">
        <v>103</v>
      </c>
      <c r="F78" s="19">
        <v>1.0</v>
      </c>
      <c r="G78" s="19" t="s">
        <v>104</v>
      </c>
      <c r="H78" s="19" t="s">
        <v>103</v>
      </c>
      <c r="I78" s="19">
        <v>3.0</v>
      </c>
      <c r="J78" s="19" t="s">
        <v>105</v>
      </c>
      <c r="K78" s="19" t="s">
        <v>106</v>
      </c>
      <c r="L78" s="19" t="s">
        <v>224</v>
      </c>
      <c r="M78" s="19" t="s">
        <v>103</v>
      </c>
      <c r="N78" s="19" t="s">
        <v>413</v>
      </c>
      <c r="O78" s="19" t="s">
        <v>103</v>
      </c>
      <c r="P78" s="19" t="s">
        <v>103</v>
      </c>
      <c r="Q78" s="19" t="s">
        <v>103</v>
      </c>
      <c r="R78" s="19" t="s">
        <v>114</v>
      </c>
      <c r="S78" s="19" t="s">
        <v>103</v>
      </c>
      <c r="T78" s="22" t="s">
        <v>103</v>
      </c>
      <c r="U78" s="51" t="s">
        <v>413</v>
      </c>
      <c r="V78" s="19" t="s">
        <v>76</v>
      </c>
      <c r="W78" s="21">
        <v>0.0</v>
      </c>
      <c r="X78" s="21">
        <v>1.0</v>
      </c>
      <c r="Y78" s="21" t="s">
        <v>103</v>
      </c>
      <c r="Z78" s="22" t="s">
        <v>103</v>
      </c>
      <c r="AA78" s="55" t="s">
        <v>414</v>
      </c>
    </row>
    <row r="79">
      <c r="A79" s="53" t="s">
        <v>418</v>
      </c>
      <c r="B79" s="53" t="s">
        <v>44</v>
      </c>
      <c r="C79" s="23" t="s">
        <v>419</v>
      </c>
      <c r="D79" s="13" t="s">
        <v>420</v>
      </c>
      <c r="E79" s="13" t="s">
        <v>103</v>
      </c>
      <c r="F79" s="13">
        <v>2.0</v>
      </c>
      <c r="G79" s="13" t="s">
        <v>114</v>
      </c>
      <c r="H79" s="13" t="s">
        <v>114</v>
      </c>
      <c r="I79" s="13">
        <v>4.0</v>
      </c>
      <c r="J79" s="13" t="s">
        <v>105</v>
      </c>
      <c r="K79" s="13" t="s">
        <v>106</v>
      </c>
      <c r="L79" s="13" t="s">
        <v>132</v>
      </c>
      <c r="M79" s="13" t="s">
        <v>103</v>
      </c>
      <c r="N79" s="13" t="s">
        <v>413</v>
      </c>
      <c r="O79" s="13" t="s">
        <v>103</v>
      </c>
      <c r="P79" s="13" t="s">
        <v>103</v>
      </c>
      <c r="Q79" s="13" t="s">
        <v>103</v>
      </c>
      <c r="R79" s="13" t="s">
        <v>114</v>
      </c>
      <c r="S79" s="13" t="s">
        <v>103</v>
      </c>
      <c r="T79" s="16" t="s">
        <v>103</v>
      </c>
      <c r="U79" s="53" t="s">
        <v>413</v>
      </c>
      <c r="V79" s="13" t="s">
        <v>76</v>
      </c>
      <c r="W79" s="15">
        <v>0.0</v>
      </c>
      <c r="X79" s="15">
        <v>2.0</v>
      </c>
      <c r="Y79" s="15" t="s">
        <v>103</v>
      </c>
      <c r="Z79" s="16" t="s">
        <v>103</v>
      </c>
      <c r="AA79" s="54" t="s">
        <v>421</v>
      </c>
    </row>
    <row r="80">
      <c r="A80" s="51" t="s">
        <v>422</v>
      </c>
      <c r="B80" s="51" t="s">
        <v>44</v>
      </c>
      <c r="C80" s="57" t="s">
        <v>423</v>
      </c>
      <c r="D80" s="19" t="s">
        <v>424</v>
      </c>
      <c r="E80" s="19" t="s">
        <v>103</v>
      </c>
      <c r="F80" s="19">
        <v>1.0</v>
      </c>
      <c r="G80" s="19" t="s">
        <v>104</v>
      </c>
      <c r="H80" s="19" t="s">
        <v>103</v>
      </c>
      <c r="I80" s="19">
        <v>3.0</v>
      </c>
      <c r="J80" s="19" t="s">
        <v>105</v>
      </c>
      <c r="K80" s="19" t="s">
        <v>106</v>
      </c>
      <c r="L80" s="19" t="s">
        <v>224</v>
      </c>
      <c r="M80" s="19" t="s">
        <v>103</v>
      </c>
      <c r="N80" s="19" t="s">
        <v>413</v>
      </c>
      <c r="O80" s="19" t="s">
        <v>103</v>
      </c>
      <c r="P80" s="19" t="s">
        <v>103</v>
      </c>
      <c r="Q80" s="19" t="s">
        <v>103</v>
      </c>
      <c r="R80" s="19" t="s">
        <v>114</v>
      </c>
      <c r="S80" s="19" t="s">
        <v>103</v>
      </c>
      <c r="T80" s="22" t="s">
        <v>103</v>
      </c>
      <c r="U80" s="51" t="s">
        <v>413</v>
      </c>
      <c r="V80" s="19" t="s">
        <v>76</v>
      </c>
      <c r="W80" s="21">
        <v>0.0</v>
      </c>
      <c r="X80" s="21">
        <v>1.0</v>
      </c>
      <c r="Y80" s="21" t="s">
        <v>103</v>
      </c>
      <c r="Z80" s="22" t="s">
        <v>103</v>
      </c>
      <c r="AA80" s="55" t="s">
        <v>414</v>
      </c>
    </row>
    <row r="81">
      <c r="A81" s="53" t="s">
        <v>425</v>
      </c>
      <c r="B81" s="53" t="s">
        <v>44</v>
      </c>
      <c r="C81" s="23" t="s">
        <v>426</v>
      </c>
      <c r="D81" s="13" t="s">
        <v>427</v>
      </c>
      <c r="E81" s="13" t="s">
        <v>103</v>
      </c>
      <c r="F81" s="13">
        <v>1.0</v>
      </c>
      <c r="G81" s="13" t="s">
        <v>104</v>
      </c>
      <c r="H81" s="13" t="s">
        <v>103</v>
      </c>
      <c r="I81" s="13">
        <v>2.0</v>
      </c>
      <c r="J81" s="13" t="s">
        <v>105</v>
      </c>
      <c r="K81" s="13" t="s">
        <v>106</v>
      </c>
      <c r="L81" s="13" t="s">
        <v>132</v>
      </c>
      <c r="M81" s="13" t="s">
        <v>103</v>
      </c>
      <c r="N81" s="13" t="s">
        <v>413</v>
      </c>
      <c r="O81" s="13" t="s">
        <v>103</v>
      </c>
      <c r="P81" s="13" t="s">
        <v>103</v>
      </c>
      <c r="Q81" s="13" t="s">
        <v>103</v>
      </c>
      <c r="R81" s="13" t="s">
        <v>114</v>
      </c>
      <c r="S81" s="13" t="s">
        <v>103</v>
      </c>
      <c r="T81" s="16" t="s">
        <v>103</v>
      </c>
      <c r="U81" s="53" t="s">
        <v>413</v>
      </c>
      <c r="V81" s="13" t="s">
        <v>76</v>
      </c>
      <c r="W81" s="15">
        <v>0.0</v>
      </c>
      <c r="X81" s="15">
        <v>1.0</v>
      </c>
      <c r="Y81" s="15" t="s">
        <v>103</v>
      </c>
      <c r="Z81" s="16" t="s">
        <v>103</v>
      </c>
      <c r="AA81" s="54" t="s">
        <v>414</v>
      </c>
    </row>
    <row r="82">
      <c r="A82" s="51" t="s">
        <v>428</v>
      </c>
      <c r="B82" s="51" t="s">
        <v>47</v>
      </c>
      <c r="C82" s="18" t="s">
        <v>429</v>
      </c>
      <c r="D82" s="19" t="s">
        <v>430</v>
      </c>
      <c r="E82" s="19" t="s">
        <v>103</v>
      </c>
      <c r="F82" s="19">
        <v>1.0</v>
      </c>
      <c r="G82" s="19" t="s">
        <v>104</v>
      </c>
      <c r="H82" s="19" t="s">
        <v>103</v>
      </c>
      <c r="I82" s="19">
        <v>2.0</v>
      </c>
      <c r="J82" s="19" t="s">
        <v>105</v>
      </c>
      <c r="K82" s="19" t="s">
        <v>106</v>
      </c>
      <c r="L82" s="19" t="s">
        <v>107</v>
      </c>
      <c r="M82" s="19" t="s">
        <v>103</v>
      </c>
      <c r="N82" s="19" t="s">
        <v>413</v>
      </c>
      <c r="O82" s="19" t="s">
        <v>103</v>
      </c>
      <c r="P82" s="19" t="s">
        <v>103</v>
      </c>
      <c r="Q82" s="19" t="s">
        <v>103</v>
      </c>
      <c r="R82" s="19" t="s">
        <v>103</v>
      </c>
      <c r="S82" s="19" t="s">
        <v>103</v>
      </c>
      <c r="T82" s="22" t="s">
        <v>103</v>
      </c>
      <c r="U82" s="51" t="s">
        <v>413</v>
      </c>
      <c r="V82" s="19" t="s">
        <v>76</v>
      </c>
      <c r="W82" s="21">
        <v>0.0</v>
      </c>
      <c r="X82" s="21">
        <v>1.0</v>
      </c>
      <c r="Y82" s="21" t="s">
        <v>103</v>
      </c>
      <c r="Z82" s="22" t="s">
        <v>103</v>
      </c>
      <c r="AA82" s="58"/>
    </row>
    <row r="83">
      <c r="A83" s="53" t="s">
        <v>431</v>
      </c>
      <c r="B83" s="53" t="s">
        <v>47</v>
      </c>
      <c r="C83" s="12" t="s">
        <v>432</v>
      </c>
      <c r="D83" s="13" t="s">
        <v>433</v>
      </c>
      <c r="E83" s="13" t="s">
        <v>103</v>
      </c>
      <c r="F83" s="13">
        <v>1.0</v>
      </c>
      <c r="G83" s="13" t="s">
        <v>104</v>
      </c>
      <c r="H83" s="13" t="s">
        <v>103</v>
      </c>
      <c r="I83" s="13">
        <v>2.0</v>
      </c>
      <c r="J83" s="13" t="s">
        <v>105</v>
      </c>
      <c r="K83" s="13" t="s">
        <v>106</v>
      </c>
      <c r="L83" s="13" t="s">
        <v>107</v>
      </c>
      <c r="M83" s="13" t="s">
        <v>103</v>
      </c>
      <c r="N83" s="13" t="s">
        <v>276</v>
      </c>
      <c r="O83" s="13" t="s">
        <v>103</v>
      </c>
      <c r="P83" s="13" t="s">
        <v>103</v>
      </c>
      <c r="Q83" s="13" t="s">
        <v>103</v>
      </c>
      <c r="R83" s="13" t="s">
        <v>103</v>
      </c>
      <c r="S83" s="13" t="s">
        <v>103</v>
      </c>
      <c r="T83" s="16" t="s">
        <v>103</v>
      </c>
      <c r="U83" s="53" t="s">
        <v>285</v>
      </c>
      <c r="V83" s="13" t="s">
        <v>76</v>
      </c>
      <c r="W83" s="15">
        <v>0.0</v>
      </c>
      <c r="X83" s="15">
        <v>1.0</v>
      </c>
      <c r="Y83" s="15" t="s">
        <v>103</v>
      </c>
      <c r="Z83" s="16" t="s">
        <v>103</v>
      </c>
      <c r="AA83" s="56"/>
    </row>
    <row r="84">
      <c r="A84" s="51" t="s">
        <v>434</v>
      </c>
      <c r="B84" s="51" t="s">
        <v>47</v>
      </c>
      <c r="C84" s="18" t="s">
        <v>435</v>
      </c>
      <c r="D84" s="19" t="s">
        <v>436</v>
      </c>
      <c r="E84" s="19" t="s">
        <v>103</v>
      </c>
      <c r="F84" s="19">
        <v>0.0</v>
      </c>
      <c r="G84" s="19" t="s">
        <v>104</v>
      </c>
      <c r="H84" s="19" t="s">
        <v>103</v>
      </c>
      <c r="I84" s="19">
        <v>4.0</v>
      </c>
      <c r="J84" s="19" t="s">
        <v>105</v>
      </c>
      <c r="K84" s="19" t="s">
        <v>106</v>
      </c>
      <c r="L84" s="19" t="s">
        <v>437</v>
      </c>
      <c r="M84" s="19" t="s">
        <v>103</v>
      </c>
      <c r="N84" s="19" t="s">
        <v>276</v>
      </c>
      <c r="O84" s="19" t="s">
        <v>103</v>
      </c>
      <c r="P84" s="19" t="s">
        <v>103</v>
      </c>
      <c r="Q84" s="19" t="s">
        <v>103</v>
      </c>
      <c r="R84" s="19" t="s">
        <v>103</v>
      </c>
      <c r="S84" s="19" t="s">
        <v>103</v>
      </c>
      <c r="T84" s="22" t="s">
        <v>103</v>
      </c>
      <c r="U84" s="51" t="s">
        <v>438</v>
      </c>
      <c r="V84" s="19" t="s">
        <v>280</v>
      </c>
      <c r="W84" s="21">
        <v>0.0</v>
      </c>
      <c r="X84" s="21">
        <v>0.0</v>
      </c>
      <c r="Y84" s="21" t="s">
        <v>103</v>
      </c>
      <c r="Z84" s="22" t="s">
        <v>103</v>
      </c>
      <c r="AA84" s="55" t="s">
        <v>439</v>
      </c>
    </row>
    <row r="85">
      <c r="A85" s="53" t="s">
        <v>440</v>
      </c>
      <c r="B85" s="53" t="s">
        <v>47</v>
      </c>
      <c r="C85" s="12" t="s">
        <v>441</v>
      </c>
      <c r="D85" s="13" t="s">
        <v>442</v>
      </c>
      <c r="E85" s="13" t="s">
        <v>103</v>
      </c>
      <c r="F85" s="13">
        <v>1.0</v>
      </c>
      <c r="G85" s="13" t="s">
        <v>104</v>
      </c>
      <c r="H85" s="13" t="s">
        <v>103</v>
      </c>
      <c r="I85" s="13">
        <v>3.0</v>
      </c>
      <c r="J85" s="13" t="s">
        <v>105</v>
      </c>
      <c r="K85" s="13" t="s">
        <v>106</v>
      </c>
      <c r="L85" s="13" t="s">
        <v>107</v>
      </c>
      <c r="M85" s="13" t="s">
        <v>103</v>
      </c>
      <c r="N85" s="13" t="s">
        <v>244</v>
      </c>
      <c r="O85" s="13" t="s">
        <v>103</v>
      </c>
      <c r="P85" s="13" t="s">
        <v>103</v>
      </c>
      <c r="Q85" s="13" t="s">
        <v>114</v>
      </c>
      <c r="R85" s="13" t="s">
        <v>103</v>
      </c>
      <c r="S85" s="13" t="s">
        <v>103</v>
      </c>
      <c r="T85" s="16" t="s">
        <v>103</v>
      </c>
      <c r="U85" s="53" t="s">
        <v>443</v>
      </c>
      <c r="V85" s="13" t="s">
        <v>280</v>
      </c>
      <c r="W85" s="15">
        <v>1.0</v>
      </c>
      <c r="X85" s="15">
        <v>0.0</v>
      </c>
      <c r="Y85" s="15" t="s">
        <v>103</v>
      </c>
      <c r="Z85" s="16" t="s">
        <v>103</v>
      </c>
      <c r="AA85" s="54" t="s">
        <v>444</v>
      </c>
    </row>
    <row r="86">
      <c r="A86" s="51" t="s">
        <v>445</v>
      </c>
      <c r="B86" s="51" t="s">
        <v>47</v>
      </c>
      <c r="C86" s="18" t="s">
        <v>446</v>
      </c>
      <c r="D86" s="19" t="s">
        <v>447</v>
      </c>
      <c r="E86" s="19" t="s">
        <v>103</v>
      </c>
      <c r="F86" s="19">
        <v>1.0</v>
      </c>
      <c r="G86" s="19" t="s">
        <v>104</v>
      </c>
      <c r="H86" s="19" t="s">
        <v>103</v>
      </c>
      <c r="I86" s="19">
        <v>3.0</v>
      </c>
      <c r="J86" s="19" t="s">
        <v>105</v>
      </c>
      <c r="K86" s="19" t="s">
        <v>106</v>
      </c>
      <c r="L86" s="19" t="s">
        <v>107</v>
      </c>
      <c r="M86" s="19" t="s">
        <v>103</v>
      </c>
      <c r="N86" s="19" t="s">
        <v>367</v>
      </c>
      <c r="O86" s="19" t="s">
        <v>103</v>
      </c>
      <c r="P86" s="19" t="s">
        <v>103</v>
      </c>
      <c r="Q86" s="19" t="s">
        <v>103</v>
      </c>
      <c r="R86" s="19" t="s">
        <v>103</v>
      </c>
      <c r="S86" s="19" t="s">
        <v>103</v>
      </c>
      <c r="T86" s="22" t="s">
        <v>103</v>
      </c>
      <c r="U86" s="51" t="s">
        <v>448</v>
      </c>
      <c r="V86" s="19" t="s">
        <v>76</v>
      </c>
      <c r="W86" s="21">
        <v>0.0</v>
      </c>
      <c r="X86" s="21">
        <v>1.0</v>
      </c>
      <c r="Y86" s="21" t="s">
        <v>103</v>
      </c>
      <c r="Z86" s="22" t="s">
        <v>103</v>
      </c>
      <c r="AA86" s="58"/>
    </row>
    <row r="87">
      <c r="A87" s="53" t="s">
        <v>449</v>
      </c>
      <c r="B87" s="53" t="s">
        <v>47</v>
      </c>
      <c r="C87" s="12" t="s">
        <v>450</v>
      </c>
      <c r="D87" s="13" t="s">
        <v>451</v>
      </c>
      <c r="E87" s="13" t="s">
        <v>103</v>
      </c>
      <c r="F87" s="13">
        <v>1.0</v>
      </c>
      <c r="G87" s="13" t="s">
        <v>104</v>
      </c>
      <c r="H87" s="13" t="s">
        <v>103</v>
      </c>
      <c r="I87" s="13">
        <v>7.0</v>
      </c>
      <c r="J87" s="13" t="s">
        <v>105</v>
      </c>
      <c r="K87" s="13" t="s">
        <v>106</v>
      </c>
      <c r="L87" s="13" t="s">
        <v>107</v>
      </c>
      <c r="M87" s="13" t="s">
        <v>103</v>
      </c>
      <c r="N87" s="13" t="s">
        <v>244</v>
      </c>
      <c r="O87" s="13" t="s">
        <v>103</v>
      </c>
      <c r="P87" s="13" t="s">
        <v>103</v>
      </c>
      <c r="Q87" s="13" t="s">
        <v>114</v>
      </c>
      <c r="R87" s="13" t="s">
        <v>103</v>
      </c>
      <c r="S87" s="13" t="s">
        <v>114</v>
      </c>
      <c r="T87" s="16" t="s">
        <v>103</v>
      </c>
      <c r="U87" s="53" t="s">
        <v>452</v>
      </c>
      <c r="V87" s="13" t="s">
        <v>280</v>
      </c>
      <c r="W87" s="15">
        <v>1.0</v>
      </c>
      <c r="X87" s="15">
        <v>0.0</v>
      </c>
      <c r="Y87" s="15" t="s">
        <v>103</v>
      </c>
      <c r="Z87" s="16" t="s">
        <v>103</v>
      </c>
      <c r="AA87" s="54" t="s">
        <v>453</v>
      </c>
    </row>
    <row r="88">
      <c r="A88" s="51" t="s">
        <v>454</v>
      </c>
      <c r="B88" s="51" t="s">
        <v>47</v>
      </c>
      <c r="C88" s="18" t="s">
        <v>455</v>
      </c>
      <c r="D88" s="19" t="s">
        <v>456</v>
      </c>
      <c r="E88" s="19" t="s">
        <v>103</v>
      </c>
      <c r="F88" s="19">
        <v>1.0</v>
      </c>
      <c r="G88" s="19" t="s">
        <v>104</v>
      </c>
      <c r="H88" s="19" t="s">
        <v>103</v>
      </c>
      <c r="I88" s="19">
        <v>3.0</v>
      </c>
      <c r="J88" s="19" t="s">
        <v>105</v>
      </c>
      <c r="K88" s="19" t="s">
        <v>106</v>
      </c>
      <c r="L88" s="19" t="s">
        <v>107</v>
      </c>
      <c r="M88" s="19" t="s">
        <v>103</v>
      </c>
      <c r="N88" s="19" t="s">
        <v>457</v>
      </c>
      <c r="O88" s="19" t="s">
        <v>103</v>
      </c>
      <c r="P88" s="19" t="s">
        <v>103</v>
      </c>
      <c r="Q88" s="19" t="s">
        <v>103</v>
      </c>
      <c r="R88" s="19" t="s">
        <v>103</v>
      </c>
      <c r="S88" s="19" t="s">
        <v>103</v>
      </c>
      <c r="T88" s="22" t="s">
        <v>103</v>
      </c>
      <c r="U88" s="51" t="s">
        <v>458</v>
      </c>
      <c r="V88" s="19" t="s">
        <v>280</v>
      </c>
      <c r="W88" s="21">
        <v>1.0</v>
      </c>
      <c r="X88" s="21">
        <v>0.0</v>
      </c>
      <c r="Y88" s="21" t="s">
        <v>103</v>
      </c>
      <c r="Z88" s="22" t="s">
        <v>103</v>
      </c>
      <c r="AA88" s="58"/>
    </row>
    <row r="89">
      <c r="A89" s="53" t="s">
        <v>459</v>
      </c>
      <c r="B89" s="53" t="s">
        <v>47</v>
      </c>
      <c r="C89" s="12" t="s">
        <v>460</v>
      </c>
      <c r="D89" s="13" t="s">
        <v>461</v>
      </c>
      <c r="E89" s="13" t="s">
        <v>103</v>
      </c>
      <c r="F89" s="13">
        <v>1.0</v>
      </c>
      <c r="G89" s="13" t="s">
        <v>104</v>
      </c>
      <c r="H89" s="13" t="s">
        <v>103</v>
      </c>
      <c r="I89" s="13">
        <v>3.0</v>
      </c>
      <c r="J89" s="13" t="s">
        <v>105</v>
      </c>
      <c r="K89" s="13" t="s">
        <v>106</v>
      </c>
      <c r="L89" s="13" t="s">
        <v>107</v>
      </c>
      <c r="M89" s="13" t="s">
        <v>103</v>
      </c>
      <c r="N89" s="13" t="s">
        <v>244</v>
      </c>
      <c r="O89" s="13" t="s">
        <v>103</v>
      </c>
      <c r="P89" s="13" t="s">
        <v>103</v>
      </c>
      <c r="Q89" s="13" t="s">
        <v>114</v>
      </c>
      <c r="R89" s="13" t="s">
        <v>103</v>
      </c>
      <c r="S89" s="13" t="s">
        <v>103</v>
      </c>
      <c r="T89" s="16" t="s">
        <v>103</v>
      </c>
      <c r="U89" s="53" t="s">
        <v>462</v>
      </c>
      <c r="V89" s="13" t="s">
        <v>280</v>
      </c>
      <c r="W89" s="15">
        <v>1.0</v>
      </c>
      <c r="X89" s="15">
        <v>0.0</v>
      </c>
      <c r="Y89" s="15" t="s">
        <v>103</v>
      </c>
      <c r="Z89" s="16" t="s">
        <v>103</v>
      </c>
      <c r="AA89" s="54" t="s">
        <v>444</v>
      </c>
    </row>
    <row r="90">
      <c r="A90" s="59"/>
      <c r="B90" s="5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31"/>
      <c r="U90" s="59"/>
      <c r="V90" s="29"/>
      <c r="W90" s="30"/>
      <c r="X90" s="30"/>
      <c r="Y90" s="30"/>
      <c r="Z90" s="31"/>
      <c r="AA90" s="58"/>
    </row>
    <row r="91">
      <c r="A91" s="60"/>
      <c r="B91" s="60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7"/>
      <c r="U91" s="60"/>
      <c r="V91" s="25"/>
      <c r="W91" s="26"/>
      <c r="X91" s="26"/>
      <c r="Y91" s="26"/>
      <c r="Z91" s="27"/>
      <c r="AA91" s="56"/>
    </row>
    <row r="92">
      <c r="A92" s="59"/>
      <c r="B92" s="5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31"/>
      <c r="U92" s="59"/>
      <c r="V92" s="29"/>
      <c r="W92" s="30"/>
      <c r="X92" s="30"/>
      <c r="Y92" s="30"/>
      <c r="Z92" s="31"/>
      <c r="AA92" s="58"/>
    </row>
    <row r="93">
      <c r="A93" s="60"/>
      <c r="B93" s="60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7"/>
      <c r="U93" s="60"/>
      <c r="V93" s="25"/>
      <c r="W93" s="26"/>
      <c r="X93" s="26"/>
      <c r="Y93" s="26"/>
      <c r="Z93" s="27"/>
      <c r="AA93" s="56"/>
    </row>
    <row r="94">
      <c r="A94" s="59"/>
      <c r="B94" s="5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31"/>
      <c r="U94" s="59"/>
      <c r="V94" s="29"/>
      <c r="W94" s="30"/>
      <c r="X94" s="30"/>
      <c r="Y94" s="30"/>
      <c r="Z94" s="31"/>
      <c r="AA94" s="58"/>
    </row>
    <row r="95">
      <c r="A95" s="60"/>
      <c r="B95" s="60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7"/>
      <c r="U95" s="60"/>
      <c r="V95" s="25"/>
      <c r="W95" s="26"/>
      <c r="X95" s="26"/>
      <c r="Y95" s="26"/>
      <c r="Z95" s="27"/>
      <c r="AA95" s="56"/>
    </row>
    <row r="96">
      <c r="A96" s="59"/>
      <c r="B96" s="5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31"/>
      <c r="U96" s="59"/>
      <c r="V96" s="29"/>
      <c r="W96" s="30"/>
      <c r="X96" s="30"/>
      <c r="Y96" s="30"/>
      <c r="Z96" s="31"/>
      <c r="AA96" s="58"/>
    </row>
    <row r="97">
      <c r="A97" s="60"/>
      <c r="B97" s="60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7"/>
      <c r="U97" s="60"/>
      <c r="V97" s="25"/>
      <c r="W97" s="26"/>
      <c r="X97" s="26"/>
      <c r="Y97" s="26"/>
      <c r="Z97" s="27"/>
      <c r="AA97" s="56"/>
    </row>
    <row r="98">
      <c r="A98" s="59"/>
      <c r="B98" s="5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31"/>
      <c r="U98" s="59"/>
      <c r="V98" s="29"/>
      <c r="W98" s="30"/>
      <c r="X98" s="30"/>
      <c r="Y98" s="30"/>
      <c r="Z98" s="31"/>
      <c r="AA98" s="58"/>
    </row>
    <row r="99">
      <c r="A99" s="60"/>
      <c r="B99" s="60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7"/>
      <c r="U99" s="60"/>
      <c r="V99" s="25"/>
      <c r="W99" s="26"/>
      <c r="X99" s="26"/>
      <c r="Y99" s="26"/>
      <c r="Z99" s="27"/>
      <c r="AA99" s="56"/>
    </row>
    <row r="100">
      <c r="A100" s="59"/>
      <c r="B100" s="5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31"/>
      <c r="U100" s="59"/>
      <c r="V100" s="29"/>
      <c r="W100" s="30"/>
      <c r="X100" s="30"/>
      <c r="Y100" s="30"/>
      <c r="Z100" s="31"/>
      <c r="AA100" s="58"/>
    </row>
    <row r="101">
      <c r="A101" s="60"/>
      <c r="B101" s="60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7"/>
      <c r="U101" s="60"/>
      <c r="V101" s="25"/>
      <c r="W101" s="26"/>
      <c r="X101" s="26"/>
      <c r="Y101" s="26"/>
      <c r="Z101" s="27"/>
      <c r="AA101" s="56"/>
    </row>
    <row r="102">
      <c r="A102" s="59"/>
      <c r="B102" s="5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31"/>
      <c r="U102" s="59"/>
      <c r="V102" s="29"/>
      <c r="W102" s="30"/>
      <c r="X102" s="30"/>
      <c r="Y102" s="30"/>
      <c r="Z102" s="31"/>
      <c r="AA102" s="58"/>
    </row>
    <row r="103">
      <c r="A103" s="60"/>
      <c r="B103" s="60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7"/>
      <c r="U103" s="60"/>
      <c r="V103" s="25"/>
      <c r="W103" s="26"/>
      <c r="X103" s="26"/>
      <c r="Y103" s="26"/>
      <c r="Z103" s="27"/>
      <c r="AA103" s="56"/>
    </row>
    <row r="104">
      <c r="A104" s="59"/>
      <c r="B104" s="5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31"/>
      <c r="U104" s="59"/>
      <c r="V104" s="29"/>
      <c r="W104" s="30"/>
      <c r="X104" s="30"/>
      <c r="Y104" s="30"/>
      <c r="Z104" s="31"/>
      <c r="AA104" s="58"/>
    </row>
    <row r="105">
      <c r="A105" s="60"/>
      <c r="B105" s="60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7"/>
      <c r="U105" s="60"/>
      <c r="V105" s="25"/>
      <c r="W105" s="26"/>
      <c r="X105" s="26"/>
      <c r="Y105" s="26"/>
      <c r="Z105" s="27"/>
      <c r="AA105" s="56"/>
    </row>
    <row r="106">
      <c r="A106" s="59"/>
      <c r="B106" s="5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31"/>
      <c r="U106" s="59"/>
      <c r="V106" s="29"/>
      <c r="W106" s="30"/>
      <c r="X106" s="30"/>
      <c r="Y106" s="30"/>
      <c r="Z106" s="31"/>
      <c r="AA106" s="58"/>
    </row>
    <row r="107">
      <c r="A107" s="60"/>
      <c r="B107" s="60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7"/>
      <c r="U107" s="60"/>
      <c r="V107" s="25"/>
      <c r="W107" s="26"/>
      <c r="X107" s="26"/>
      <c r="Y107" s="26"/>
      <c r="Z107" s="27"/>
      <c r="AA107" s="56"/>
    </row>
    <row r="108">
      <c r="A108" s="59"/>
      <c r="B108" s="5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31"/>
      <c r="U108" s="59"/>
      <c r="V108" s="29"/>
      <c r="W108" s="30"/>
      <c r="X108" s="30"/>
      <c r="Y108" s="30"/>
      <c r="Z108" s="31"/>
      <c r="AA108" s="58"/>
    </row>
    <row r="109">
      <c r="A109" s="60"/>
      <c r="B109" s="60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7"/>
      <c r="U109" s="60"/>
      <c r="V109" s="25"/>
      <c r="W109" s="26"/>
      <c r="X109" s="26"/>
      <c r="Y109" s="26"/>
      <c r="Z109" s="27"/>
      <c r="AA109" s="56"/>
    </row>
    <row r="110">
      <c r="A110" s="59"/>
      <c r="B110" s="5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31"/>
      <c r="U110" s="59"/>
      <c r="V110" s="29"/>
      <c r="W110" s="30"/>
      <c r="X110" s="30"/>
      <c r="Y110" s="30"/>
      <c r="Z110" s="31"/>
      <c r="AA110" s="58"/>
    </row>
    <row r="111">
      <c r="A111" s="60"/>
      <c r="B111" s="60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7"/>
      <c r="U111" s="60"/>
      <c r="V111" s="25"/>
      <c r="W111" s="26"/>
      <c r="X111" s="26"/>
      <c r="Y111" s="26"/>
      <c r="Z111" s="27"/>
      <c r="AA111" s="56"/>
    </row>
    <row r="112">
      <c r="A112" s="59"/>
      <c r="B112" s="5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31"/>
      <c r="U112" s="59"/>
      <c r="V112" s="29"/>
      <c r="W112" s="30"/>
      <c r="X112" s="30"/>
      <c r="Y112" s="30"/>
      <c r="Z112" s="31"/>
      <c r="AA112" s="58"/>
    </row>
    <row r="113">
      <c r="A113" s="60"/>
      <c r="B113" s="60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7"/>
      <c r="U113" s="60"/>
      <c r="V113" s="25"/>
      <c r="W113" s="26"/>
      <c r="X113" s="26"/>
      <c r="Y113" s="26"/>
      <c r="Z113" s="27"/>
      <c r="AA113" s="56"/>
    </row>
    <row r="114">
      <c r="A114" s="59"/>
      <c r="B114" s="5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31"/>
      <c r="U114" s="59"/>
      <c r="V114" s="29"/>
      <c r="W114" s="30"/>
      <c r="X114" s="30"/>
      <c r="Y114" s="30"/>
      <c r="Z114" s="31"/>
      <c r="AA114" s="58"/>
    </row>
    <row r="115">
      <c r="A115" s="60"/>
      <c r="B115" s="60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7"/>
      <c r="U115" s="60"/>
      <c r="V115" s="25"/>
      <c r="W115" s="26"/>
      <c r="X115" s="26"/>
      <c r="Y115" s="26"/>
      <c r="Z115" s="27"/>
      <c r="AA115" s="56"/>
    </row>
    <row r="116">
      <c r="A116" s="59"/>
      <c r="B116" s="5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31"/>
      <c r="U116" s="59"/>
      <c r="V116" s="29"/>
      <c r="W116" s="30"/>
      <c r="X116" s="30"/>
      <c r="Y116" s="30"/>
      <c r="Z116" s="31"/>
      <c r="AA116" s="58"/>
    </row>
    <row r="117">
      <c r="A117" s="60"/>
      <c r="B117" s="60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7"/>
      <c r="U117" s="60"/>
      <c r="V117" s="25"/>
      <c r="W117" s="26"/>
      <c r="X117" s="26"/>
      <c r="Y117" s="26"/>
      <c r="Z117" s="27"/>
      <c r="AA117" s="56"/>
    </row>
    <row r="118">
      <c r="A118" s="59"/>
      <c r="B118" s="5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31"/>
      <c r="U118" s="59"/>
      <c r="V118" s="29"/>
      <c r="W118" s="30"/>
      <c r="X118" s="30"/>
      <c r="Y118" s="30"/>
      <c r="Z118" s="31"/>
      <c r="AA118" s="58"/>
    </row>
    <row r="119">
      <c r="A119" s="60"/>
      <c r="B119" s="60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7"/>
      <c r="U119" s="60"/>
      <c r="V119" s="25"/>
      <c r="W119" s="26"/>
      <c r="X119" s="26"/>
      <c r="Y119" s="26"/>
      <c r="Z119" s="27"/>
      <c r="AA119" s="56"/>
    </row>
    <row r="120">
      <c r="A120" s="59"/>
      <c r="B120" s="5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31"/>
      <c r="U120" s="59"/>
      <c r="V120" s="29"/>
      <c r="W120" s="30"/>
      <c r="X120" s="30"/>
      <c r="Y120" s="30"/>
      <c r="Z120" s="31"/>
      <c r="AA120" s="58"/>
    </row>
    <row r="121">
      <c r="A121" s="60"/>
      <c r="B121" s="60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7"/>
      <c r="U121" s="60"/>
      <c r="V121" s="25"/>
      <c r="W121" s="26"/>
      <c r="X121" s="26"/>
      <c r="Y121" s="26"/>
      <c r="Z121" s="27"/>
      <c r="AA121" s="56"/>
    </row>
    <row r="122">
      <c r="A122" s="59"/>
      <c r="B122" s="5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31"/>
      <c r="U122" s="59"/>
      <c r="V122" s="29"/>
      <c r="W122" s="30"/>
      <c r="X122" s="30"/>
      <c r="Y122" s="30"/>
      <c r="Z122" s="31"/>
      <c r="AA122" s="58"/>
    </row>
    <row r="123">
      <c r="A123" s="60"/>
      <c r="B123" s="60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7"/>
      <c r="U123" s="60"/>
      <c r="V123" s="25"/>
      <c r="W123" s="26"/>
      <c r="X123" s="26"/>
      <c r="Y123" s="26"/>
      <c r="Z123" s="27"/>
      <c r="AA123" s="56"/>
    </row>
    <row r="124">
      <c r="A124" s="59"/>
      <c r="B124" s="5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31"/>
      <c r="U124" s="59"/>
      <c r="V124" s="29"/>
      <c r="W124" s="30"/>
      <c r="X124" s="30"/>
      <c r="Y124" s="30"/>
      <c r="Z124" s="31"/>
      <c r="AA124" s="58"/>
    </row>
    <row r="125">
      <c r="A125" s="60"/>
      <c r="B125" s="60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7"/>
      <c r="U125" s="60"/>
      <c r="V125" s="25"/>
      <c r="W125" s="26"/>
      <c r="X125" s="26"/>
      <c r="Y125" s="26"/>
      <c r="Z125" s="27"/>
      <c r="AA125" s="56"/>
    </row>
    <row r="126">
      <c r="A126" s="59"/>
      <c r="B126" s="5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31"/>
      <c r="U126" s="59"/>
      <c r="V126" s="29"/>
      <c r="W126" s="30"/>
      <c r="X126" s="30"/>
      <c r="Y126" s="30"/>
      <c r="Z126" s="31"/>
      <c r="AA126" s="58"/>
    </row>
    <row r="127">
      <c r="A127" s="60"/>
      <c r="B127" s="60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7"/>
      <c r="U127" s="60"/>
      <c r="V127" s="25"/>
      <c r="W127" s="26"/>
      <c r="X127" s="26"/>
      <c r="Y127" s="26"/>
      <c r="Z127" s="27"/>
      <c r="AA127" s="56"/>
    </row>
    <row r="128">
      <c r="A128" s="59"/>
      <c r="B128" s="5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31"/>
      <c r="U128" s="59"/>
      <c r="V128" s="29"/>
      <c r="W128" s="30"/>
      <c r="X128" s="30"/>
      <c r="Y128" s="30"/>
      <c r="Z128" s="31"/>
      <c r="AA128" s="58"/>
    </row>
    <row r="129">
      <c r="A129" s="60"/>
      <c r="B129" s="60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7"/>
      <c r="U129" s="60"/>
      <c r="V129" s="25"/>
      <c r="W129" s="26"/>
      <c r="X129" s="26"/>
      <c r="Y129" s="26"/>
      <c r="Z129" s="27"/>
      <c r="AA129" s="56"/>
    </row>
    <row r="130">
      <c r="A130" s="59"/>
      <c r="B130" s="5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31"/>
      <c r="U130" s="59"/>
      <c r="V130" s="29"/>
      <c r="W130" s="30"/>
      <c r="X130" s="30"/>
      <c r="Y130" s="30"/>
      <c r="Z130" s="31"/>
      <c r="AA130" s="58"/>
    </row>
    <row r="131">
      <c r="A131" s="60"/>
      <c r="B131" s="60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7"/>
      <c r="U131" s="60"/>
      <c r="V131" s="25"/>
      <c r="W131" s="26"/>
      <c r="X131" s="26"/>
      <c r="Y131" s="26"/>
      <c r="Z131" s="27"/>
      <c r="AA131" s="56"/>
    </row>
    <row r="132">
      <c r="A132" s="59"/>
      <c r="B132" s="5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31"/>
      <c r="U132" s="59"/>
      <c r="V132" s="29"/>
      <c r="W132" s="30"/>
      <c r="X132" s="30"/>
      <c r="Y132" s="30"/>
      <c r="Z132" s="31"/>
      <c r="AA132" s="58"/>
    </row>
    <row r="133">
      <c r="A133" s="60"/>
      <c r="B133" s="60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7"/>
      <c r="U133" s="60"/>
      <c r="V133" s="25"/>
      <c r="W133" s="26"/>
      <c r="X133" s="26"/>
      <c r="Y133" s="26"/>
      <c r="Z133" s="27"/>
      <c r="AA133" s="56"/>
    </row>
    <row r="134">
      <c r="A134" s="59"/>
      <c r="B134" s="5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31"/>
      <c r="U134" s="59"/>
      <c r="V134" s="29"/>
      <c r="W134" s="30"/>
      <c r="X134" s="30"/>
      <c r="Y134" s="30"/>
      <c r="Z134" s="31"/>
      <c r="AA134" s="58"/>
    </row>
    <row r="135">
      <c r="A135" s="60"/>
      <c r="B135" s="60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7"/>
      <c r="U135" s="60"/>
      <c r="V135" s="25"/>
      <c r="W135" s="26"/>
      <c r="X135" s="26"/>
      <c r="Y135" s="26"/>
      <c r="Z135" s="27"/>
      <c r="AA135" s="56"/>
    </row>
    <row r="136">
      <c r="A136" s="61"/>
      <c r="B136" s="61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5"/>
      <c r="U136" s="61"/>
      <c r="V136" s="33"/>
      <c r="W136" s="34"/>
      <c r="X136" s="34"/>
      <c r="Y136" s="34"/>
      <c r="Z136" s="35"/>
      <c r="AA136" s="62"/>
    </row>
  </sheetData>
  <mergeCells count="2">
    <mergeCell ref="A1:T1"/>
    <mergeCell ref="U1:Z1"/>
  </mergeCells>
  <hyperlinks>
    <hyperlink r:id="rId1" location="L77" ref="C4"/>
    <hyperlink r:id="rId2" location="L85" ref="C5"/>
    <hyperlink r:id="rId3" location="L94" ref="C6"/>
    <hyperlink r:id="rId4" location="L107" ref="C7"/>
    <hyperlink r:id="rId5" location="L116" ref="C8"/>
    <hyperlink r:id="rId6" location="L133" ref="C9"/>
    <hyperlink r:id="rId7" location="L148" ref="C10"/>
    <hyperlink r:id="rId8" location="L155" ref="C11"/>
    <hyperlink r:id="rId9" location="L168" ref="C12"/>
    <hyperlink r:id="rId10" location="L194" ref="C13"/>
    <hyperlink r:id="rId11" location="L216" ref="C14"/>
    <hyperlink r:id="rId12" location="L238" ref="C15"/>
    <hyperlink r:id="rId13" location="L260" ref="C16"/>
    <hyperlink r:id="rId14" location="L264" ref="C17"/>
    <hyperlink r:id="rId15" location="L274C8-L274C34" ref="C18"/>
    <hyperlink r:id="rId16" location="L280C8-L280C39" ref="C19"/>
    <hyperlink r:id="rId17" location="L292" ref="C20"/>
    <hyperlink r:id="rId18" location="L315" ref="C21"/>
    <hyperlink r:id="rId19" location="L319" ref="C22"/>
    <hyperlink r:id="rId20" location="L329" ref="C23"/>
    <hyperlink r:id="rId21" location="L335" ref="C24"/>
    <hyperlink r:id="rId22" location="L346" ref="C25"/>
    <hyperlink r:id="rId23" location="L355" ref="C26"/>
    <hyperlink r:id="rId24" location="L44" ref="C27"/>
    <hyperlink r:id="rId25" location="L49" ref="C28"/>
    <hyperlink r:id="rId26" location="L54" ref="C29"/>
    <hyperlink r:id="rId27" location="L60" ref="C30"/>
    <hyperlink r:id="rId28" location="L71" ref="C31"/>
    <hyperlink r:id="rId29" location="L87" ref="C32"/>
    <hyperlink r:id="rId30" location="L103" ref="C33"/>
    <hyperlink r:id="rId31" location="L108" ref="C34"/>
    <hyperlink r:id="rId32" location="L809" ref="C35"/>
    <hyperlink r:id="rId33" location="L823" ref="C36"/>
    <hyperlink r:id="rId34" location="L837" ref="C37"/>
    <hyperlink r:id="rId35" location="L865" ref="C38"/>
    <hyperlink r:id="rId36" location="L872" ref="C39"/>
    <hyperlink r:id="rId37" location="L404" ref="C40"/>
    <hyperlink r:id="rId38" location="L411" ref="C41"/>
    <hyperlink r:id="rId39" location="L1168C8-L1168C54" ref="C42"/>
    <hyperlink r:id="rId40" location="L1276C8-L1276C36" ref="C43"/>
    <hyperlink r:id="rId41" location="L1395" ref="C44"/>
    <hyperlink r:id="rId42" location="L496" ref="C45"/>
    <hyperlink r:id="rId43" location="L845" ref="C46"/>
    <hyperlink r:id="rId44" location="L855" ref="C47"/>
    <hyperlink r:id="rId45" location="L50C16-L50C42" ref="C48"/>
    <hyperlink r:id="rId46" location="L23" ref="C49"/>
    <hyperlink r:id="rId47" location="L58" ref="C50"/>
    <hyperlink r:id="rId48" location="L26" ref="C51"/>
    <hyperlink r:id="rId49" location="L3827" ref="C52"/>
    <hyperlink r:id="rId50" location="L3848" ref="C53"/>
    <hyperlink r:id="rId51" location="L3869" ref="C54"/>
    <hyperlink r:id="rId52" location="L13" ref="C55"/>
    <hyperlink r:id="rId53" location="L16" ref="C56"/>
    <hyperlink r:id="rId54" location="L196" ref="C57"/>
    <hyperlink r:id="rId55" location="L209" ref="C58"/>
    <hyperlink r:id="rId56" location="L215C12-L215C34" ref="C59"/>
    <hyperlink r:id="rId57" location="L83" ref="C60"/>
    <hyperlink r:id="rId58" location="L90" ref="C61"/>
    <hyperlink r:id="rId59" location="L134" ref="C62"/>
    <hyperlink r:id="rId60" location="L147" ref="C63"/>
    <hyperlink r:id="rId61" location="L606" ref="C64"/>
    <hyperlink r:id="rId62" location="L166" ref="C65"/>
    <hyperlink r:id="rId63" location="L181" ref="C66"/>
    <hyperlink r:id="rId64" location="L16" ref="C67"/>
    <hyperlink r:id="rId65" location="L21C4-L21C34" ref="C68"/>
    <hyperlink r:id="rId66" location="L286" ref="C69"/>
    <hyperlink r:id="rId67" location="L122" ref="C70"/>
    <hyperlink r:id="rId68" location="L127" ref="C71"/>
    <hyperlink r:id="rId69" location="L137C4-L137C39" ref="C72"/>
    <hyperlink r:id="rId70" location="L272" ref="C73"/>
    <hyperlink r:id="rId71" location="L338" ref="C74"/>
    <hyperlink r:id="rId72" location="L427C8-L427C31" ref="C75"/>
    <hyperlink r:id="rId73" location="L252" ref="C76"/>
    <hyperlink r:id="rId74" location="L216" ref="C77"/>
    <hyperlink r:id="rId75" location="L223C8-L223C51" ref="C78"/>
    <hyperlink r:id="rId76" location="L230C8-L230C33" ref="C79"/>
    <hyperlink r:id="rId77" location="L236C8-L236C40" ref="C80"/>
    <hyperlink r:id="rId78" location="L243C8-L243C29" ref="C81"/>
    <hyperlink r:id="rId79" location="L10" ref="C82"/>
    <hyperlink r:id="rId80" location="L17" ref="C83"/>
    <hyperlink r:id="rId81" location="L65" ref="C84"/>
    <hyperlink r:id="rId82" location="L122" ref="C85"/>
    <hyperlink r:id="rId83" location="L270" ref="C86"/>
    <hyperlink r:id="rId84" location="L153" ref="C87"/>
    <hyperlink r:id="rId85" location="L231" ref="C88"/>
    <hyperlink r:id="rId86" location="L239" ref="C89"/>
  </hyperlinks>
  <drawing r:id="rId87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6">
      <c r="I6" s="63" t="s">
        <v>463</v>
      </c>
    </row>
    <row r="7">
      <c r="I7" s="64">
        <f>AVERAGE(Repositories!G2:G14)</f>
        <v>42620.46154</v>
      </c>
    </row>
    <row r="25"/>
    <row r="26"/>
    <row r="27"/>
    <row r="28"/>
    <row r="29"/>
    <row r="30"/>
    <row r="31"/>
    <row r="32"/>
    <row r="33"/>
    <row r="34"/>
    <row r="35">
      <c r="I35" s="66" t="s">
        <v>58</v>
      </c>
      <c r="J35" s="66" t="s">
        <v>465</v>
      </c>
      <c r="K35" s="66" t="s">
        <v>466</v>
      </c>
    </row>
    <row r="36">
      <c r="I36" s="65">
        <f t="shared" ref="I36:I42" si="1">I27</f>
        <v>0</v>
      </c>
      <c r="J36" s="65" t="str">
        <f t="shared" ref="J36:J42" si="2">K27</f>
        <v/>
      </c>
      <c r="K36" s="65">
        <f t="shared" ref="K36:K42" si="3">J27+L27</f>
        <v>1</v>
      </c>
    </row>
    <row r="37">
      <c r="I37" s="65">
        <f t="shared" si="1"/>
        <v>1</v>
      </c>
      <c r="J37" s="65" t="str">
        <f t="shared" si="2"/>
        <v/>
      </c>
      <c r="K37" s="65">
        <f t="shared" si="3"/>
        <v>58</v>
      </c>
    </row>
    <row r="38">
      <c r="I38" s="65">
        <f t="shared" si="1"/>
        <v>2</v>
      </c>
      <c r="J38" s="65" t="str">
        <f t="shared" si="2"/>
        <v/>
      </c>
      <c r="K38" s="65">
        <f t="shared" si="3"/>
        <v>12</v>
      </c>
    </row>
    <row r="39">
      <c r="I39" s="65">
        <f t="shared" si="1"/>
        <v>3</v>
      </c>
      <c r="J39" s="65" t="str">
        <f t="shared" si="2"/>
        <v/>
      </c>
      <c r="K39" s="65">
        <f t="shared" si="3"/>
        <v>2</v>
      </c>
    </row>
    <row r="40">
      <c r="I40" s="65">
        <f t="shared" si="1"/>
        <v>4</v>
      </c>
      <c r="J40" s="65" t="str">
        <f t="shared" si="2"/>
        <v/>
      </c>
      <c r="K40" s="65">
        <f t="shared" si="3"/>
        <v>1</v>
      </c>
    </row>
    <row r="41">
      <c r="I41" s="65">
        <f t="shared" si="1"/>
        <v>6</v>
      </c>
      <c r="J41" s="65" t="str">
        <f t="shared" si="2"/>
        <v/>
      </c>
      <c r="K41" s="65">
        <f t="shared" si="3"/>
        <v>0</v>
      </c>
    </row>
    <row r="42">
      <c r="I42" s="65">
        <f t="shared" si="1"/>
        <v>7</v>
      </c>
      <c r="J42" s="65" t="str">
        <f t="shared" si="2"/>
        <v/>
      </c>
      <c r="K42" s="65">
        <f t="shared" si="3"/>
        <v>0</v>
      </c>
    </row>
    <row r="45"/>
    <row r="46"/>
    <row r="47"/>
    <row r="48"/>
    <row r="49"/>
    <row r="50"/>
    <row r="51"/>
    <row r="52"/>
    <row r="53"/>
    <row r="54"/>
    <row r="55"/>
    <row r="75"/>
    <row r="76"/>
    <row r="77"/>
    <row r="78"/>
    <row r="79"/>
    <row r="80"/>
    <row r="81">
      <c r="I81" s="63" t="s">
        <v>470</v>
      </c>
      <c r="L81" s="63" t="s">
        <v>471</v>
      </c>
    </row>
    <row r="82">
      <c r="I82" s="67">
        <f>COUNTIF(Properties!Q4:Q89, "Yes") / COUNTA(Properties!Q4:Q89)</f>
        <v>0.2906976744</v>
      </c>
      <c r="L82" s="67">
        <f>COUNTIF(Properties!S4:S89, "Yes") / COUNTA(Properties!S4:S89)</f>
        <v>0.2093023256</v>
      </c>
    </row>
    <row r="85">
      <c r="I85" s="63" t="s">
        <v>472</v>
      </c>
      <c r="K85" s="63" t="s">
        <v>473</v>
      </c>
    </row>
    <row r="86">
      <c r="I86" s="65">
        <f>AVERAGE(Repositories!J2:J14)</f>
        <v>31.69230769</v>
      </c>
      <c r="K86" s="65">
        <f>AVERAGE(Repositories!K2:K14)</f>
        <v>40.76923077</v>
      </c>
    </row>
    <row r="96">
      <c r="H96" s="66" t="s">
        <v>474</v>
      </c>
    </row>
    <row r="97">
      <c r="H97" s="65">
        <f>SUM(Repositories!I2, Repositories!K2)</f>
        <v>139</v>
      </c>
      <c r="I97" s="67">
        <f>Repositories!K2 / H97</f>
        <v>0.2374100719</v>
      </c>
      <c r="J97" s="67">
        <f>AVERAGE(I97:I109)</f>
        <v>0.2476191844</v>
      </c>
    </row>
    <row r="98">
      <c r="H98" s="65">
        <f>SUM(Repositories!I3, Repositories!K3)</f>
        <v>567</v>
      </c>
      <c r="I98" s="67">
        <f>Repositories!K3 / H98</f>
        <v>0.1075837743</v>
      </c>
    </row>
    <row r="99">
      <c r="H99" s="65">
        <f>SUM(Repositories!I4, Repositories!K4)</f>
        <v>403</v>
      </c>
      <c r="I99" s="67">
        <f>Repositories!K4 / H99</f>
        <v>0.01240694789</v>
      </c>
    </row>
    <row r="100">
      <c r="H100" s="65">
        <f>SUM(Repositories!I5, Repositories!K5)</f>
        <v>343</v>
      </c>
      <c r="I100" s="67">
        <f>Repositories!K5 / H100</f>
        <v>0.5918367347</v>
      </c>
    </row>
    <row r="101">
      <c r="H101" s="65">
        <f>SUM(Repositories!I6, Repositories!K6)</f>
        <v>1017</v>
      </c>
      <c r="I101" s="67">
        <f>Repositories!K6 / H101</f>
        <v>0.1130776794</v>
      </c>
    </row>
    <row r="102">
      <c r="H102" s="65">
        <f>SUM(Repositories!I7, Repositories!K7)</f>
        <v>62</v>
      </c>
      <c r="I102" s="67">
        <f>Repositories!K7 / H102</f>
        <v>0.4838709677</v>
      </c>
    </row>
    <row r="103">
      <c r="H103" s="65">
        <f>SUM(Repositories!I8, Repositories!K8)</f>
        <v>133</v>
      </c>
      <c r="I103" s="67">
        <f>Repositories!K8 / H103</f>
        <v>0.007518796992</v>
      </c>
    </row>
    <row r="104">
      <c r="H104" s="65">
        <f>SUM(Repositories!I9, Repositories!K9)</f>
        <v>56</v>
      </c>
      <c r="I104" s="67">
        <f>Repositories!K9 / H104</f>
        <v>0.01785714286</v>
      </c>
    </row>
    <row r="105">
      <c r="H105" s="65">
        <f>SUM(Repositories!I10, Repositories!K10)</f>
        <v>6</v>
      </c>
      <c r="I105" s="67">
        <f>Repositories!K10 / H105</f>
        <v>0.8333333333</v>
      </c>
    </row>
    <row r="106">
      <c r="H106" s="65">
        <f>SUM(Repositories!I11, Repositories!K11)</f>
        <v>67</v>
      </c>
      <c r="I106" s="67">
        <f>Repositories!K11 / H106</f>
        <v>0.07462686567</v>
      </c>
    </row>
    <row r="107">
      <c r="H107" s="65">
        <f>SUM(Repositories!I12, Repositories!K12)</f>
        <v>252</v>
      </c>
      <c r="I107" s="67">
        <f>Repositories!K12 / H107</f>
        <v>0.1865079365</v>
      </c>
    </row>
    <row r="108">
      <c r="H108" s="65">
        <f>SUM(Repositories!I13, Repositories!K13)</f>
        <v>14</v>
      </c>
      <c r="I108" s="67">
        <f>Repositories!K13 / H108</f>
        <v>0.3571428571</v>
      </c>
    </row>
    <row r="109">
      <c r="H109" s="65">
        <f>SUM(Repositories!I14, Repositories!K14)</f>
        <v>97</v>
      </c>
      <c r="I109" s="67">
        <f>Repositories!K14 / H109</f>
        <v>0.1958762887</v>
      </c>
    </row>
    <row r="114"/>
    <row r="115"/>
    <row r="116"/>
    <row r="117"/>
    <row r="118"/>
    <row r="119"/>
    <row r="120"/>
    <row r="121"/>
    <row r="122"/>
    <row r="123"/>
    <row r="124"/>
    <row r="125"/>
    <row r="126">
      <c r="H126" s="63" t="s">
        <v>476</v>
      </c>
    </row>
    <row r="127">
      <c r="H127" s="67">
        <f>COUNTIF(Properties!M4:M89, "Yes") / COUNTA(Properties!M4:M89)</f>
        <v>0.2325581395</v>
      </c>
    </row>
    <row r="145">
      <c r="B145" s="63" t="s">
        <v>477</v>
      </c>
    </row>
    <row r="146">
      <c r="B146" s="65">
        <f>COUNTIFs(Properties!M4:M89, "Yes", Properties!Y4:Y89, "Yes") / COUNTIF(Properties!M4:M89, "Yes")</f>
        <v>0.85</v>
      </c>
    </row>
    <row r="147"/>
    <row r="148">
      <c r="B148" s="63" t="s">
        <v>480</v>
      </c>
    </row>
    <row r="149">
      <c r="B149" s="68"/>
      <c r="C149" s="69" t="s">
        <v>280</v>
      </c>
      <c r="D149" s="69" t="s">
        <v>76</v>
      </c>
      <c r="E149" s="70" t="s">
        <v>151</v>
      </c>
    </row>
    <row r="150">
      <c r="B150" s="71" t="s">
        <v>478</v>
      </c>
      <c r="C150" s="67">
        <f>SUMIF(Properties!$V$2:$V$89, "()", Properties!$W$2:$W$89) / SUM(Properties!$W$2:$W$89)</f>
        <v>0.2307692308</v>
      </c>
      <c r="D150" s="67">
        <f>SUMIF(Properties!$V$2:$V$89, "bool", Properties!$W$2:$W$89) / SUM(Properties!$W$2:$W$89)</f>
        <v>0.2115384615</v>
      </c>
      <c r="E150" s="72">
        <f>SUMIF(Properties!$V$2:$V$89, "TestResult", Properties!$W$2:$W$89) / SUM(Properties!$W$2:$W$89)</f>
        <v>0.5576923077</v>
      </c>
    </row>
    <row r="151">
      <c r="B151" s="73" t="s">
        <v>479</v>
      </c>
      <c r="C151" s="74">
        <f>SUMIF(Properties!$V$2:$V$89, "()", Properties!$X$2:$X$89) / SUM(Properties!$X$2:$X$89)</f>
        <v>0</v>
      </c>
      <c r="D151" s="74">
        <f>SUMIF(Properties!$V$2:$V$89, "bool", Properties!$X$2:$X$89) / SUM(Properties!$X$2:$X$89)</f>
        <v>0.8648648649</v>
      </c>
      <c r="E151" s="75">
        <f>SUMIF(Properties!$V$2:$V$89, "TestResult", Properties!$X$2:$X$89) / SUM(Properties!$X$2:$X$89)</f>
        <v>0.1351351351</v>
      </c>
    </row>
    <row r="172"/>
    <row r="173"/>
    <row r="174"/>
    <row r="175"/>
    <row r="176"/>
    <row r="177"/>
    <row r="178"/>
    <row r="179"/>
    <row r="180"/>
    <row r="200"/>
    <row r="201"/>
    <row r="202"/>
    <row r="203"/>
    <row r="204"/>
    <row r="205"/>
    <row r="206"/>
    <row r="207"/>
    <row r="208"/>
    <row r="209"/>
    <row r="210"/>
    <row r="211"/>
    <row r="212"/>
    <row r="213"/>
  </sheetData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1.5"/>
    <col customWidth="1" min="3" max="3" width="11.25"/>
    <col customWidth="1" min="4" max="4" width="78.13"/>
  </cols>
  <sheetData>
    <row r="2">
      <c r="B2" s="76" t="s">
        <v>483</v>
      </c>
      <c r="C2" s="77"/>
      <c r="D2" s="78"/>
    </row>
    <row r="3">
      <c r="B3" s="79" t="s">
        <v>484</v>
      </c>
      <c r="C3" s="80" t="s">
        <v>485</v>
      </c>
      <c r="D3" s="81"/>
    </row>
    <row r="4">
      <c r="B4" s="82" t="s">
        <v>224</v>
      </c>
      <c r="C4" s="83" t="s">
        <v>486</v>
      </c>
      <c r="D4" s="81"/>
    </row>
    <row r="5">
      <c r="B5" s="84" t="s">
        <v>132</v>
      </c>
      <c r="C5" s="85" t="s">
        <v>487</v>
      </c>
      <c r="D5" s="86"/>
    </row>
    <row r="6">
      <c r="B6" s="87" t="s">
        <v>156</v>
      </c>
      <c r="C6" s="66" t="s">
        <v>488</v>
      </c>
      <c r="D6" s="86"/>
    </row>
    <row r="7">
      <c r="B7" s="84" t="s">
        <v>489</v>
      </c>
      <c r="C7" s="85" t="s">
        <v>490</v>
      </c>
      <c r="D7" s="86"/>
    </row>
    <row r="8">
      <c r="B8" s="87" t="s">
        <v>491</v>
      </c>
      <c r="C8" s="66" t="s">
        <v>492</v>
      </c>
      <c r="D8" s="86"/>
    </row>
    <row r="9">
      <c r="B9" s="84" t="s">
        <v>268</v>
      </c>
      <c r="C9" s="85" t="s">
        <v>493</v>
      </c>
      <c r="D9" s="86"/>
    </row>
    <row r="10">
      <c r="B10" s="87" t="s">
        <v>148</v>
      </c>
      <c r="C10" s="66" t="s">
        <v>494</v>
      </c>
      <c r="D10" s="86"/>
    </row>
    <row r="11">
      <c r="B11" s="84" t="s">
        <v>107</v>
      </c>
      <c r="C11" s="88" t="s">
        <v>495</v>
      </c>
      <c r="D11" s="86"/>
    </row>
    <row r="12">
      <c r="B12" s="87" t="s">
        <v>284</v>
      </c>
      <c r="C12" s="66" t="s">
        <v>496</v>
      </c>
      <c r="D12" s="86"/>
    </row>
    <row r="13">
      <c r="B13" s="89" t="s">
        <v>437</v>
      </c>
      <c r="C13" s="90" t="s">
        <v>497</v>
      </c>
      <c r="D13" s="91"/>
    </row>
    <row r="15">
      <c r="B15" s="76" t="s">
        <v>498</v>
      </c>
      <c r="C15" s="77"/>
      <c r="D15" s="78"/>
    </row>
    <row r="16">
      <c r="B16" s="79" t="s">
        <v>499</v>
      </c>
      <c r="C16" s="80" t="s">
        <v>500</v>
      </c>
      <c r="D16" s="92" t="s">
        <v>485</v>
      </c>
    </row>
    <row r="17">
      <c r="B17" s="82" t="s">
        <v>259</v>
      </c>
      <c r="C17" s="93"/>
      <c r="D17" s="94" t="s">
        <v>501</v>
      </c>
    </row>
    <row r="18">
      <c r="B18" s="84" t="s">
        <v>502</v>
      </c>
      <c r="C18" s="95"/>
      <c r="D18" s="96" t="s">
        <v>503</v>
      </c>
    </row>
    <row r="19">
      <c r="B19" s="87" t="s">
        <v>413</v>
      </c>
      <c r="D19" s="97" t="s">
        <v>504</v>
      </c>
    </row>
    <row r="20">
      <c r="B20" s="84" t="s">
        <v>505</v>
      </c>
      <c r="C20" s="95"/>
      <c r="D20" s="96" t="s">
        <v>506</v>
      </c>
    </row>
    <row r="21">
      <c r="B21" s="87" t="s">
        <v>507</v>
      </c>
      <c r="C21" s="66" t="s">
        <v>508</v>
      </c>
      <c r="D21" s="97" t="s">
        <v>509</v>
      </c>
    </row>
    <row r="22">
      <c r="B22" s="84" t="s">
        <v>510</v>
      </c>
      <c r="C22" s="85" t="s">
        <v>511</v>
      </c>
      <c r="D22" s="96" t="s">
        <v>512</v>
      </c>
    </row>
    <row r="23">
      <c r="B23" s="87" t="s">
        <v>513</v>
      </c>
      <c r="C23" s="66" t="s">
        <v>514</v>
      </c>
      <c r="D23" s="97" t="s">
        <v>515</v>
      </c>
    </row>
    <row r="24">
      <c r="B24" s="84" t="s">
        <v>211</v>
      </c>
      <c r="C24" s="98"/>
      <c r="D24" s="96" t="s">
        <v>516</v>
      </c>
    </row>
    <row r="25">
      <c r="B25" s="99" t="s">
        <v>517</v>
      </c>
      <c r="C25" s="100"/>
      <c r="D25" s="101" t="s">
        <v>518</v>
      </c>
    </row>
  </sheetData>
  <mergeCells count="13">
    <mergeCell ref="C9:D9"/>
    <mergeCell ref="C10:D10"/>
    <mergeCell ref="C11:D11"/>
    <mergeCell ref="C12:D12"/>
    <mergeCell ref="C13:D13"/>
    <mergeCell ref="B15:D15"/>
    <mergeCell ref="B2:D2"/>
    <mergeCell ref="C3:D3"/>
    <mergeCell ref="C4:D4"/>
    <mergeCell ref="C5:D5"/>
    <mergeCell ref="C6:D6"/>
    <mergeCell ref="C7:D7"/>
    <mergeCell ref="C8:D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2.5"/>
  </cols>
  <sheetData>
    <row r="1">
      <c r="A1" s="66" t="s">
        <v>519</v>
      </c>
    </row>
    <row r="2">
      <c r="A2" s="66" t="s">
        <v>520</v>
      </c>
    </row>
    <row r="3">
      <c r="A3" s="66" t="s">
        <v>521</v>
      </c>
    </row>
    <row r="4">
      <c r="A4" s="66" t="s">
        <v>522</v>
      </c>
    </row>
    <row r="5">
      <c r="A5" s="66" t="s">
        <v>523</v>
      </c>
    </row>
    <row r="6">
      <c r="A6" s="66" t="s">
        <v>524</v>
      </c>
    </row>
    <row r="7">
      <c r="A7" s="66" t="s">
        <v>525</v>
      </c>
    </row>
    <row r="9">
      <c r="A9" s="66" t="s">
        <v>526</v>
      </c>
    </row>
    <row r="11">
      <c r="A11" s="66" t="s">
        <v>527</v>
      </c>
    </row>
    <row r="12">
      <c r="A12" s="66" t="s">
        <v>528</v>
      </c>
    </row>
    <row r="14">
      <c r="A14" s="66" t="s">
        <v>529</v>
      </c>
    </row>
  </sheetData>
  <drawing r:id="rId1"/>
</worksheet>
</file>