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315" windowHeight="6720" firstSheet="1" activeTab="1"/>
  </bookViews>
  <sheets>
    <sheet name="Blad1" sheetId="1" state="hidden" r:id="rId1"/>
    <sheet name="Pole GPS location and waterline" sheetId="10" r:id="rId2"/>
  </sheets>
  <calcPr calcId="145621"/>
</workbook>
</file>

<file path=xl/calcChain.xml><?xml version="1.0" encoding="utf-8"?>
<calcChain xmlns="http://schemas.openxmlformats.org/spreadsheetml/2006/main">
  <c r="C5" i="10" l="1"/>
  <c r="B5" i="10"/>
  <c r="B8" i="10" l="1"/>
  <c r="B12" i="10" s="1"/>
  <c r="B6" i="10"/>
  <c r="J18" i="1"/>
  <c r="J14" i="1"/>
  <c r="J10" i="1"/>
  <c r="J6" i="1"/>
  <c r="C6" i="1"/>
  <c r="J7" i="1"/>
  <c r="J8" i="1"/>
  <c r="J9" i="1"/>
  <c r="J11" i="1"/>
  <c r="J12" i="1"/>
  <c r="J13" i="1"/>
  <c r="J15" i="1"/>
  <c r="J16" i="1"/>
  <c r="J17" i="1"/>
  <c r="C7" i="1"/>
  <c r="C8" i="1"/>
  <c r="C9" i="1"/>
  <c r="C10" i="1"/>
  <c r="C11" i="1"/>
  <c r="C12" i="1"/>
  <c r="C13" i="1"/>
  <c r="C14" i="1"/>
  <c r="C15" i="1"/>
  <c r="B9" i="10" l="1"/>
  <c r="B11" i="10"/>
  <c r="I18" i="10" s="1"/>
  <c r="H3" i="10" l="1"/>
  <c r="I7" i="10"/>
  <c r="I6" i="10"/>
  <c r="I24" i="10"/>
  <c r="H19" i="10"/>
  <c r="I23" i="10"/>
  <c r="H17" i="10"/>
  <c r="I3" i="10"/>
  <c r="I15" i="10"/>
  <c r="H27" i="10"/>
  <c r="H10" i="10"/>
  <c r="I31" i="10"/>
  <c r="I14" i="10"/>
  <c r="H26" i="10"/>
  <c r="H9" i="10"/>
  <c r="I28" i="10"/>
  <c r="I20" i="10"/>
  <c r="I11" i="10"/>
  <c r="H31" i="10"/>
  <c r="H23" i="10"/>
  <c r="H14" i="10"/>
  <c r="H6" i="10"/>
  <c r="I27" i="10"/>
  <c r="I19" i="10"/>
  <c r="I10" i="10"/>
  <c r="H30" i="10"/>
  <c r="H22" i="10"/>
  <c r="H13" i="10"/>
  <c r="H5" i="10"/>
  <c r="I30" i="10"/>
  <c r="I26" i="10"/>
  <c r="I22" i="10"/>
  <c r="I17" i="10"/>
  <c r="I13" i="10"/>
  <c r="I9" i="10"/>
  <c r="I5" i="10"/>
  <c r="H29" i="10"/>
  <c r="H25" i="10"/>
  <c r="H21" i="10"/>
  <c r="H16" i="10"/>
  <c r="H12" i="10"/>
  <c r="H8" i="10"/>
  <c r="H4" i="10"/>
  <c r="I29" i="10"/>
  <c r="I25" i="10"/>
  <c r="I21" i="10"/>
  <c r="I16" i="10"/>
  <c r="I12" i="10"/>
  <c r="I8" i="10"/>
  <c r="I4" i="10"/>
  <c r="H28" i="10"/>
  <c r="H24" i="10"/>
  <c r="H20" i="10"/>
  <c r="H15" i="10"/>
  <c r="H11" i="10"/>
  <c r="H7" i="10"/>
  <c r="H18" i="10"/>
</calcChain>
</file>

<file path=xl/sharedStrings.xml><?xml version="1.0" encoding="utf-8"?>
<sst xmlns="http://schemas.openxmlformats.org/spreadsheetml/2006/main" count="63" uniqueCount="35">
  <si>
    <t>z_rel. to MSL</t>
  </si>
  <si>
    <t>y=</t>
  </si>
  <si>
    <t xml:space="preserve">z_rel. to theodolite </t>
  </si>
  <si>
    <t>z_rel. to theodolite</t>
  </si>
  <si>
    <t>Height theodolite - Height Ref. MSL=</t>
  </si>
  <si>
    <t>ref. point</t>
  </si>
  <si>
    <t>m</t>
  </si>
  <si>
    <t>mm</t>
  </si>
  <si>
    <t>x [m]</t>
  </si>
  <si>
    <t>Height theodolite - Height Ref=</t>
  </si>
  <si>
    <t>z_rel. to ref</t>
  </si>
  <si>
    <t>Pole 1 (2011)</t>
  </si>
  <si>
    <t>y=200</t>
  </si>
  <si>
    <t>x</t>
  </si>
  <si>
    <t>z_rel</t>
  </si>
  <si>
    <t>y=400</t>
  </si>
  <si>
    <t>Pole 2 (2011)</t>
  </si>
  <si>
    <t>UTM T35</t>
  </si>
  <si>
    <t>east [m]</t>
  </si>
  <si>
    <t>north [m]</t>
  </si>
  <si>
    <t>y [m]</t>
  </si>
  <si>
    <t>ref1</t>
  </si>
  <si>
    <t>pole 1</t>
  </si>
  <si>
    <t>ref2</t>
  </si>
  <si>
    <t>difference</t>
  </si>
  <si>
    <t>distance</t>
  </si>
  <si>
    <t>theta</t>
  </si>
  <si>
    <t>rad</t>
  </si>
  <si>
    <t>degrees</t>
  </si>
  <si>
    <t>sin theta</t>
  </si>
  <si>
    <t>cos theta</t>
  </si>
  <si>
    <t>pole 2</t>
  </si>
  <si>
    <t>pole 3</t>
  </si>
  <si>
    <t>Coastlines</t>
  </si>
  <si>
    <t>Cross sections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</si>
</sst>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1" xfId="0" applyFill="1" applyBorder="1"/>
    <xf numFmtId="0" fontId="0" fillId="0" borderId="0" xfId="0" applyFill="1"/>
  </cellXfs>
  <cellStyles count="2">
    <cellStyle name="Normal" xfId="0" builtinId="0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2, Y=400m </a:t>
            </a:r>
          </a:p>
        </c:rich>
      </c:tx>
      <c:layout>
        <c:manualLayout>
          <c:xMode val="edge"/>
          <c:yMode val="edge"/>
          <c:x val="0.42429587482219061"/>
          <c:y val="2.25988700564971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57159865695311"/>
          <c:y val="0.11606335750954565"/>
          <c:w val="0.79986529422086838"/>
          <c:h val="0.76193958805996709"/>
        </c:manualLayout>
      </c:layout>
      <c:scatterChart>
        <c:scatterStyle val="smoothMarker"/>
        <c:varyColors val="0"/>
        <c:ser>
          <c:idx val="1"/>
          <c:order val="0"/>
          <c:tx>
            <c:v>Cross-section 2010 (y=400m)</c:v>
          </c:tx>
          <c:xVal>
            <c:numRef>
              <c:f>Blad1!$L$6:$L$19</c:f>
              <c:numCache>
                <c:formatCode>General</c:formatCode>
                <c:ptCount val="14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20</c:v>
                </c:pt>
                <c:pt idx="5">
                  <c:v>22</c:v>
                </c:pt>
                <c:pt idx="6">
                  <c:v>25</c:v>
                </c:pt>
                <c:pt idx="7">
                  <c:v>29</c:v>
                </c:pt>
                <c:pt idx="8">
                  <c:v>30</c:v>
                </c:pt>
                <c:pt idx="9">
                  <c:v>37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</c:numCache>
            </c:numRef>
          </c:xVal>
          <c:yVal>
            <c:numRef>
              <c:f>Blad1!$M$6:$M$19</c:f>
              <c:numCache>
                <c:formatCode>General</c:formatCode>
                <c:ptCount val="14"/>
                <c:pt idx="0">
                  <c:v>-1150</c:v>
                </c:pt>
                <c:pt idx="1">
                  <c:v>-1250</c:v>
                </c:pt>
                <c:pt idx="2">
                  <c:v>-1270</c:v>
                </c:pt>
                <c:pt idx="3">
                  <c:v>-1300</c:v>
                </c:pt>
                <c:pt idx="4">
                  <c:v>-1200</c:v>
                </c:pt>
                <c:pt idx="5">
                  <c:v>-1150</c:v>
                </c:pt>
                <c:pt idx="6">
                  <c:v>-1200</c:v>
                </c:pt>
                <c:pt idx="7">
                  <c:v>-1350</c:v>
                </c:pt>
                <c:pt idx="8">
                  <c:v>-1900</c:v>
                </c:pt>
                <c:pt idx="9">
                  <c:v>-2700</c:v>
                </c:pt>
                <c:pt idx="10">
                  <c:v>-3200</c:v>
                </c:pt>
                <c:pt idx="11">
                  <c:v>-3250</c:v>
                </c:pt>
                <c:pt idx="12">
                  <c:v>-3280</c:v>
                </c:pt>
                <c:pt idx="13">
                  <c:v>-3300</c:v>
                </c:pt>
              </c:numCache>
            </c:numRef>
          </c:yVal>
          <c:smooth val="1"/>
        </c:ser>
        <c:ser>
          <c:idx val="0"/>
          <c:order val="1"/>
          <c:tx>
            <c:v>Cross-section 2011 (y=390m)</c:v>
          </c:tx>
          <c:xVal>
            <c:numRef>
              <c:f>Blad1!$H$6:$H$18</c:f>
              <c:numCache>
                <c:formatCode>General</c:formatCode>
                <c:ptCount val="13"/>
                <c:pt idx="0">
                  <c:v>0</c:v>
                </c:pt>
                <c:pt idx="1">
                  <c:v>33</c:v>
                </c:pt>
                <c:pt idx="2">
                  <c:v>39</c:v>
                </c:pt>
                <c:pt idx="3">
                  <c:v>41</c:v>
                </c:pt>
                <c:pt idx="4">
                  <c:v>46.2</c:v>
                </c:pt>
                <c:pt idx="5">
                  <c:v>47.9</c:v>
                </c:pt>
                <c:pt idx="6">
                  <c:v>50.1</c:v>
                </c:pt>
                <c:pt idx="7">
                  <c:v>53.2</c:v>
                </c:pt>
                <c:pt idx="8">
                  <c:v>73</c:v>
                </c:pt>
                <c:pt idx="9">
                  <c:v>86</c:v>
                </c:pt>
                <c:pt idx="10">
                  <c:v>91</c:v>
                </c:pt>
                <c:pt idx="11">
                  <c:v>96</c:v>
                </c:pt>
                <c:pt idx="12">
                  <c:v>106.9</c:v>
                </c:pt>
              </c:numCache>
            </c:numRef>
          </c:xVal>
          <c:yVal>
            <c:numRef>
              <c:f>Blad1!$J$6:$J$18</c:f>
              <c:numCache>
                <c:formatCode>General</c:formatCode>
                <c:ptCount val="13"/>
                <c:pt idx="0">
                  <c:v>-960</c:v>
                </c:pt>
                <c:pt idx="1">
                  <c:v>-1330</c:v>
                </c:pt>
                <c:pt idx="2">
                  <c:v>-1780</c:v>
                </c:pt>
                <c:pt idx="3">
                  <c:v>-1880</c:v>
                </c:pt>
                <c:pt idx="4">
                  <c:v>-2610</c:v>
                </c:pt>
                <c:pt idx="5">
                  <c:v>-2910</c:v>
                </c:pt>
                <c:pt idx="6">
                  <c:v>-3080</c:v>
                </c:pt>
                <c:pt idx="7">
                  <c:v>-2880</c:v>
                </c:pt>
                <c:pt idx="8">
                  <c:v>-2850</c:v>
                </c:pt>
                <c:pt idx="9">
                  <c:v>-3070</c:v>
                </c:pt>
                <c:pt idx="10">
                  <c:v>-3290</c:v>
                </c:pt>
                <c:pt idx="11">
                  <c:v>-3590</c:v>
                </c:pt>
                <c:pt idx="12">
                  <c:v>-3840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29504"/>
        <c:axId val="39831808"/>
      </c:scatterChart>
      <c:valAx>
        <c:axId val="3982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</a:t>
                </a:r>
                <a:r>
                  <a:rPr lang="nl-NL" baseline="0"/>
                  <a:t> [m]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831808"/>
        <c:crosses val="autoZero"/>
        <c:crossBetween val="midCat"/>
      </c:valAx>
      <c:valAx>
        <c:axId val="39831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z</a:t>
                </a:r>
                <a:r>
                  <a:rPr lang="nl-NL" baseline="0"/>
                  <a:t> [mm relative to reference point]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829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725643678795721"/>
          <c:y val="0.90181656527272791"/>
          <c:w val="0.61056917671919764"/>
          <c:h val="8.231920162522050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1, Y=100m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3047619047619071E-2"/>
          <c:y val="0.14151353643468664"/>
          <c:w val="0.79148526434195698"/>
          <c:h val="0.69840282499506479"/>
        </c:manualLayout>
      </c:layout>
      <c:scatterChart>
        <c:scatterStyle val="smoothMarker"/>
        <c:varyColors val="0"/>
        <c:ser>
          <c:idx val="1"/>
          <c:order val="0"/>
          <c:tx>
            <c:v>Cross-section 2010</c:v>
          </c:tx>
          <c:xVal>
            <c:numRef>
              <c:f>Blad1!$E$6:$E$22</c:f>
              <c:numCache>
                <c:formatCode>General</c:formatCode>
                <c:ptCount val="1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-7</c:v>
                </c:pt>
                <c:pt idx="4">
                  <c:v>-4</c:v>
                </c:pt>
                <c:pt idx="5">
                  <c:v>0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32</c:v>
                </c:pt>
              </c:numCache>
            </c:numRef>
          </c:xVal>
          <c:yVal>
            <c:numRef>
              <c:f>Blad1!$F$6:$F$22</c:f>
              <c:numCache>
                <c:formatCode>General</c:formatCode>
                <c:ptCount val="17"/>
                <c:pt idx="0">
                  <c:v>-600</c:v>
                </c:pt>
                <c:pt idx="1">
                  <c:v>-450</c:v>
                </c:pt>
                <c:pt idx="2">
                  <c:v>-350</c:v>
                </c:pt>
                <c:pt idx="3">
                  <c:v>-450</c:v>
                </c:pt>
                <c:pt idx="4">
                  <c:v>-700</c:v>
                </c:pt>
                <c:pt idx="5">
                  <c:v>-1100</c:v>
                </c:pt>
                <c:pt idx="6">
                  <c:v>-1150</c:v>
                </c:pt>
                <c:pt idx="7">
                  <c:v>-1300</c:v>
                </c:pt>
                <c:pt idx="8">
                  <c:v>-1350</c:v>
                </c:pt>
                <c:pt idx="9">
                  <c:v>-1950</c:v>
                </c:pt>
                <c:pt idx="10">
                  <c:v>-2500</c:v>
                </c:pt>
                <c:pt idx="11">
                  <c:v>-2900</c:v>
                </c:pt>
                <c:pt idx="12">
                  <c:v>-2900</c:v>
                </c:pt>
                <c:pt idx="13">
                  <c:v>-2930</c:v>
                </c:pt>
                <c:pt idx="14">
                  <c:v>-2950</c:v>
                </c:pt>
                <c:pt idx="15">
                  <c:v>-3050</c:v>
                </c:pt>
                <c:pt idx="16">
                  <c:v>-3000</c:v>
                </c:pt>
              </c:numCache>
            </c:numRef>
          </c:yVal>
          <c:smooth val="1"/>
        </c:ser>
        <c:ser>
          <c:idx val="0"/>
          <c:order val="1"/>
          <c:tx>
            <c:v>Cross-section 2011</c:v>
          </c:tx>
          <c:xVal>
            <c:numRef>
              <c:f>Blad1!$A$6:$A$15</c:f>
              <c:numCache>
                <c:formatCode>General</c:formatCode>
                <c:ptCount val="10"/>
                <c:pt idx="0">
                  <c:v>-20</c:v>
                </c:pt>
                <c:pt idx="1">
                  <c:v>-10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</c:numCache>
            </c:numRef>
          </c:xVal>
          <c:yVal>
            <c:numRef>
              <c:f>Blad1!$C$6:$C$15</c:f>
              <c:numCache>
                <c:formatCode>General</c:formatCode>
                <c:ptCount val="10"/>
                <c:pt idx="0">
                  <c:v>-530</c:v>
                </c:pt>
                <c:pt idx="1">
                  <c:v>-350</c:v>
                </c:pt>
                <c:pt idx="2">
                  <c:v>-700</c:v>
                </c:pt>
                <c:pt idx="3">
                  <c:v>-1370</c:v>
                </c:pt>
                <c:pt idx="4">
                  <c:v>-1940</c:v>
                </c:pt>
                <c:pt idx="5">
                  <c:v>-2845</c:v>
                </c:pt>
                <c:pt idx="6">
                  <c:v>-2940</c:v>
                </c:pt>
                <c:pt idx="7">
                  <c:v>-3060</c:v>
                </c:pt>
                <c:pt idx="8">
                  <c:v>-3230</c:v>
                </c:pt>
                <c:pt idx="9">
                  <c:v>-3480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367040"/>
        <c:axId val="106599552"/>
      </c:scatterChart>
      <c:valAx>
        <c:axId val="10536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6599552"/>
        <c:crosses val="autoZero"/>
        <c:crossBetween val="midCat"/>
      </c:valAx>
      <c:valAx>
        <c:axId val="1065995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 baseline="0"/>
                  <a:t>z [mm relative to reference point 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5367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820296998684207"/>
          <c:y val="0.88185535442508833"/>
          <c:w val="0.4681909261342333"/>
          <c:h val="8.9752374267979787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Pole 1</c:v>
          </c:tx>
          <c:spPr>
            <a:ln w="12700"/>
          </c:spPr>
          <c:marker>
            <c:symbol val="circle"/>
            <c:size val="2"/>
          </c:marker>
          <c:xVal>
            <c:numRef>
              <c:f>'Pole GPS location and waterline'!$H$3:$H$13</c:f>
              <c:numCache>
                <c:formatCode>0</c:formatCode>
                <c:ptCount val="11"/>
                <c:pt idx="0">
                  <c:v>574014.55594644661</c:v>
                </c:pt>
                <c:pt idx="1">
                  <c:v>574020.4241035789</c:v>
                </c:pt>
                <c:pt idx="2">
                  <c:v>574025.31423452252</c:v>
                </c:pt>
                <c:pt idx="3">
                  <c:v>574033.62745712663</c:v>
                </c:pt>
                <c:pt idx="4">
                  <c:v>574038.32198283251</c:v>
                </c:pt>
                <c:pt idx="5">
                  <c:v>574050.74291542941</c:v>
                </c:pt>
                <c:pt idx="6">
                  <c:v>574069.32541301509</c:v>
                </c:pt>
                <c:pt idx="7">
                  <c:v>574079.10567490233</c:v>
                </c:pt>
                <c:pt idx="8">
                  <c:v>574088.88593678956</c:v>
                </c:pt>
                <c:pt idx="9">
                  <c:v>574098.6661986768</c:v>
                </c:pt>
                <c:pt idx="10">
                  <c:v>574118.22672245139</c:v>
                </c:pt>
              </c:numCache>
            </c:numRef>
          </c:xVal>
          <c:yVal>
            <c:numRef>
              <c:f>'Pole GPS location and waterline'!$I$3:$I$13</c:f>
              <c:numCache>
                <c:formatCode>0</c:formatCode>
                <c:ptCount val="11"/>
                <c:pt idx="0">
                  <c:v>4781326.8477981342</c:v>
                </c:pt>
                <c:pt idx="1">
                  <c:v>4781328.0986905638</c:v>
                </c:pt>
                <c:pt idx="2">
                  <c:v>4781329.1411009217</c:v>
                </c:pt>
                <c:pt idx="3">
                  <c:v>4781330.9131985297</c:v>
                </c:pt>
                <c:pt idx="4">
                  <c:v>4781331.9139124732</c:v>
                </c:pt>
                <c:pt idx="5">
                  <c:v>4781334.5616347827</c:v>
                </c:pt>
                <c:pt idx="6">
                  <c:v>4781338.5227941424</c:v>
                </c:pt>
                <c:pt idx="7">
                  <c:v>4781340.6076148581</c:v>
                </c:pt>
                <c:pt idx="8">
                  <c:v>4781342.6924355738</c:v>
                </c:pt>
                <c:pt idx="9">
                  <c:v>4781344.7772562904</c:v>
                </c:pt>
                <c:pt idx="10">
                  <c:v>4781348.9468977218</c:v>
                </c:pt>
              </c:numCache>
            </c:numRef>
          </c:yVal>
          <c:smooth val="1"/>
        </c:ser>
        <c:ser>
          <c:idx val="1"/>
          <c:order val="1"/>
          <c:tx>
            <c:v>Pole 2</c:v>
          </c:tx>
          <c:spPr>
            <a:ln w="12700"/>
          </c:spPr>
          <c:marker>
            <c:symbol val="circle"/>
            <c:size val="2"/>
          </c:marker>
          <c:xVal>
            <c:numRef>
              <c:f>'Pole GPS location and waterline'!$H$14:$H$20</c:f>
              <c:numCache>
                <c:formatCode>0</c:formatCode>
                <c:ptCount val="7"/>
                <c:pt idx="0">
                  <c:v>574051.69641431549</c:v>
                </c:pt>
                <c:pt idx="1">
                  <c:v>574056.58654525911</c:v>
                </c:pt>
                <c:pt idx="2">
                  <c:v>574064.89976786321</c:v>
                </c:pt>
                <c:pt idx="3">
                  <c:v>574074.19101665611</c:v>
                </c:pt>
                <c:pt idx="4">
                  <c:v>574082.015226166</c:v>
                </c:pt>
                <c:pt idx="5">
                  <c:v>574100.59772375168</c:v>
                </c:pt>
                <c:pt idx="6">
                  <c:v>574110.37798563892</c:v>
                </c:pt>
              </c:numCache>
            </c:numRef>
          </c:xVal>
          <c:yVal>
            <c:numRef>
              <c:f>'Pole GPS location and waterline'!$I$14:$I$20</c:f>
              <c:numCache>
                <c:formatCode>0</c:formatCode>
                <c:ptCount val="7"/>
                <c:pt idx="0">
                  <c:v>4781181.3947622553</c:v>
                </c:pt>
                <c:pt idx="1">
                  <c:v>4781182.4371726131</c:v>
                </c:pt>
                <c:pt idx="2">
                  <c:v>4781184.2092702212</c:v>
                </c:pt>
                <c:pt idx="3">
                  <c:v>4781186.1898499019</c:v>
                </c:pt>
                <c:pt idx="4">
                  <c:v>4781187.8577064741</c:v>
                </c:pt>
                <c:pt idx="5">
                  <c:v>4781191.8188658338</c:v>
                </c:pt>
                <c:pt idx="6">
                  <c:v>4781193.9036865495</c:v>
                </c:pt>
              </c:numCache>
            </c:numRef>
          </c:yVal>
          <c:smooth val="1"/>
        </c:ser>
        <c:ser>
          <c:idx val="2"/>
          <c:order val="2"/>
          <c:tx>
            <c:v>Pole 3</c:v>
          </c:tx>
          <c:spPr>
            <a:ln w="12700"/>
          </c:spPr>
          <c:marker>
            <c:symbol val="circle"/>
            <c:size val="2"/>
          </c:marker>
          <c:xVal>
            <c:numRef>
              <c:f>'Pole GPS location and waterline'!$H$21:$H$31</c:f>
              <c:numCache>
                <c:formatCode>0</c:formatCode>
                <c:ptCount val="11"/>
                <c:pt idx="0">
                  <c:v>574087.5246714988</c:v>
                </c:pt>
                <c:pt idx="1">
                  <c:v>574093.3928286311</c:v>
                </c:pt>
                <c:pt idx="2">
                  <c:v>574098.28295957472</c:v>
                </c:pt>
                <c:pt idx="3">
                  <c:v>574128.3083635685</c:v>
                </c:pt>
                <c:pt idx="4">
                  <c:v>574139.36005950114</c:v>
                </c:pt>
                <c:pt idx="5">
                  <c:v>574142.29413806729</c:v>
                </c:pt>
                <c:pt idx="6">
                  <c:v>574150.11834757717</c:v>
                </c:pt>
                <c:pt idx="7">
                  <c:v>574155.00847852079</c:v>
                </c:pt>
                <c:pt idx="8">
                  <c:v>574159.89860946441</c:v>
                </c:pt>
                <c:pt idx="9">
                  <c:v>574174.56900229526</c:v>
                </c:pt>
                <c:pt idx="10">
                  <c:v>574189.23939512612</c:v>
                </c:pt>
              </c:numCache>
            </c:numRef>
          </c:xVal>
          <c:yVal>
            <c:numRef>
              <c:f>'Pole GPS location and waterline'!$I$21:$I$31</c:f>
              <c:numCache>
                <c:formatCode>0</c:formatCode>
                <c:ptCount val="11"/>
                <c:pt idx="0">
                  <c:v>4780984.5386320809</c:v>
                </c:pt>
                <c:pt idx="1">
                  <c:v>4780985.7895245105</c:v>
                </c:pt>
                <c:pt idx="2">
                  <c:v>4780986.8319348684</c:v>
                </c:pt>
                <c:pt idx="3">
                  <c:v>4780993.2323344657</c:v>
                </c:pt>
                <c:pt idx="4">
                  <c:v>4780995.5881818747</c:v>
                </c:pt>
                <c:pt idx="5">
                  <c:v>4780996.2136280891</c:v>
                </c:pt>
                <c:pt idx="6">
                  <c:v>4780997.8814846622</c:v>
                </c:pt>
                <c:pt idx="7">
                  <c:v>4780998.92389502</c:v>
                </c:pt>
                <c:pt idx="8">
                  <c:v>4780999.9663053779</c:v>
                </c:pt>
                <c:pt idx="9">
                  <c:v>4781003.0935364515</c:v>
                </c:pt>
                <c:pt idx="10">
                  <c:v>4781006.220767525</c:v>
                </c:pt>
              </c:numCache>
            </c:numRef>
          </c:yVal>
          <c:smooth val="1"/>
        </c:ser>
        <c:ser>
          <c:idx val="5"/>
          <c:order val="3"/>
          <c:tx>
            <c:v>Baseline</c:v>
          </c:tx>
          <c:spPr>
            <a:ln w="19050"/>
          </c:spPr>
          <c:marker>
            <c:symbol val="diamond"/>
            <c:size val="5"/>
          </c:marker>
          <c:xVal>
            <c:numRef>
              <c:f>'Pole GPS location and waterline'!$B$3:$B$4</c:f>
              <c:numCache>
                <c:formatCode>General</c:formatCode>
                <c:ptCount val="2"/>
                <c:pt idx="0">
                  <c:v>574010</c:v>
                </c:pt>
                <c:pt idx="1">
                  <c:v>574146</c:v>
                </c:pt>
              </c:numCache>
            </c:numRef>
          </c:xVal>
          <c:yVal>
            <c:numRef>
              <c:f>'Pole GPS location and waterline'!$C$3:$C$4</c:f>
              <c:numCache>
                <c:formatCode>General</c:formatCode>
                <c:ptCount val="2"/>
                <c:pt idx="0">
                  <c:v>4781377</c:v>
                </c:pt>
                <c:pt idx="1">
                  <c:v>4780739</c:v>
                </c:pt>
              </c:numCache>
            </c:numRef>
          </c:yVal>
          <c:smooth val="1"/>
        </c:ser>
        <c:ser>
          <c:idx val="4"/>
          <c:order val="4"/>
          <c:tx>
            <c:v>Waterline 2010</c:v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'Pole GPS location and waterline'!$L$3:$L$104</c:f>
              <c:numCache>
                <c:formatCode>General</c:formatCode>
                <c:ptCount val="102"/>
                <c:pt idx="0">
                  <c:v>574065.9</c:v>
                </c:pt>
                <c:pt idx="1">
                  <c:v>574063.5</c:v>
                </c:pt>
                <c:pt idx="2">
                  <c:v>574066.19999999995</c:v>
                </c:pt>
                <c:pt idx="3">
                  <c:v>574063.5</c:v>
                </c:pt>
                <c:pt idx="4">
                  <c:v>574063.80000000005</c:v>
                </c:pt>
                <c:pt idx="5">
                  <c:v>574063.80000000005</c:v>
                </c:pt>
                <c:pt idx="6">
                  <c:v>574063.9</c:v>
                </c:pt>
                <c:pt idx="7">
                  <c:v>574067.69999999995</c:v>
                </c:pt>
                <c:pt idx="8">
                  <c:v>574062.9</c:v>
                </c:pt>
                <c:pt idx="9">
                  <c:v>574060.30000000005</c:v>
                </c:pt>
                <c:pt idx="10">
                  <c:v>574059.19999999995</c:v>
                </c:pt>
                <c:pt idx="11">
                  <c:v>574057.19999999995</c:v>
                </c:pt>
                <c:pt idx="12">
                  <c:v>574056.9</c:v>
                </c:pt>
                <c:pt idx="13">
                  <c:v>574055.69999999995</c:v>
                </c:pt>
                <c:pt idx="14">
                  <c:v>574055.4</c:v>
                </c:pt>
                <c:pt idx="15">
                  <c:v>574055.5</c:v>
                </c:pt>
                <c:pt idx="16">
                  <c:v>574055.5</c:v>
                </c:pt>
                <c:pt idx="17">
                  <c:v>574055</c:v>
                </c:pt>
                <c:pt idx="18">
                  <c:v>574053.1</c:v>
                </c:pt>
                <c:pt idx="19">
                  <c:v>574053.19999999995</c:v>
                </c:pt>
                <c:pt idx="20">
                  <c:v>574055.80000000005</c:v>
                </c:pt>
                <c:pt idx="21">
                  <c:v>574055.6</c:v>
                </c:pt>
                <c:pt idx="22">
                  <c:v>574057</c:v>
                </c:pt>
                <c:pt idx="23">
                  <c:v>574057.6</c:v>
                </c:pt>
                <c:pt idx="24">
                  <c:v>574061.5</c:v>
                </c:pt>
                <c:pt idx="25">
                  <c:v>574064.1</c:v>
                </c:pt>
                <c:pt idx="26">
                  <c:v>574068.9</c:v>
                </c:pt>
                <c:pt idx="27">
                  <c:v>574075.4</c:v>
                </c:pt>
                <c:pt idx="28">
                  <c:v>574082.4</c:v>
                </c:pt>
                <c:pt idx="29">
                  <c:v>574086</c:v>
                </c:pt>
                <c:pt idx="30">
                  <c:v>574088.9</c:v>
                </c:pt>
                <c:pt idx="31">
                  <c:v>574091.80000000005</c:v>
                </c:pt>
                <c:pt idx="32">
                  <c:v>574100.6</c:v>
                </c:pt>
                <c:pt idx="33">
                  <c:v>574107.4</c:v>
                </c:pt>
                <c:pt idx="34">
                  <c:v>574113.4</c:v>
                </c:pt>
                <c:pt idx="35">
                  <c:v>574116.69999999995</c:v>
                </c:pt>
                <c:pt idx="36">
                  <c:v>574117</c:v>
                </c:pt>
                <c:pt idx="37">
                  <c:v>574122.4</c:v>
                </c:pt>
                <c:pt idx="38">
                  <c:v>574128.30000000005</c:v>
                </c:pt>
                <c:pt idx="39">
                  <c:v>574134.9</c:v>
                </c:pt>
                <c:pt idx="40">
                  <c:v>574141</c:v>
                </c:pt>
                <c:pt idx="41">
                  <c:v>574144.9</c:v>
                </c:pt>
                <c:pt idx="42">
                  <c:v>574146.1</c:v>
                </c:pt>
                <c:pt idx="43">
                  <c:v>574152.80000000005</c:v>
                </c:pt>
                <c:pt idx="44">
                  <c:v>574159.9</c:v>
                </c:pt>
                <c:pt idx="45">
                  <c:v>574164.1</c:v>
                </c:pt>
                <c:pt idx="46">
                  <c:v>574166</c:v>
                </c:pt>
                <c:pt idx="47">
                  <c:v>574170</c:v>
                </c:pt>
                <c:pt idx="48">
                  <c:v>574177.1</c:v>
                </c:pt>
                <c:pt idx="49">
                  <c:v>574191.1</c:v>
                </c:pt>
                <c:pt idx="50">
                  <c:v>574192.9</c:v>
                </c:pt>
                <c:pt idx="51">
                  <c:v>574193.5</c:v>
                </c:pt>
                <c:pt idx="52">
                  <c:v>574195.1</c:v>
                </c:pt>
                <c:pt idx="53">
                  <c:v>574199.1</c:v>
                </c:pt>
                <c:pt idx="54">
                  <c:v>574201.19999999995</c:v>
                </c:pt>
                <c:pt idx="55">
                  <c:v>574208.9</c:v>
                </c:pt>
                <c:pt idx="56">
                  <c:v>574218.6</c:v>
                </c:pt>
                <c:pt idx="57">
                  <c:v>574228.5</c:v>
                </c:pt>
                <c:pt idx="58">
                  <c:v>574242</c:v>
                </c:pt>
                <c:pt idx="59">
                  <c:v>574248.30000000005</c:v>
                </c:pt>
                <c:pt idx="60">
                  <c:v>574250.69999999995</c:v>
                </c:pt>
                <c:pt idx="61">
                  <c:v>574262</c:v>
                </c:pt>
                <c:pt idx="62">
                  <c:v>574262.30000000005</c:v>
                </c:pt>
                <c:pt idx="63">
                  <c:v>574276.80000000005</c:v>
                </c:pt>
                <c:pt idx="64">
                  <c:v>574290.80000000005</c:v>
                </c:pt>
                <c:pt idx="65">
                  <c:v>574300.6</c:v>
                </c:pt>
                <c:pt idx="66">
                  <c:v>574315.5</c:v>
                </c:pt>
                <c:pt idx="67">
                  <c:v>574337</c:v>
                </c:pt>
                <c:pt idx="68">
                  <c:v>574346.6</c:v>
                </c:pt>
                <c:pt idx="69">
                  <c:v>574349.80000000005</c:v>
                </c:pt>
                <c:pt idx="70">
                  <c:v>574361.80000000005</c:v>
                </c:pt>
                <c:pt idx="71">
                  <c:v>574373.1</c:v>
                </c:pt>
                <c:pt idx="72">
                  <c:v>574392.19999999995</c:v>
                </c:pt>
                <c:pt idx="73">
                  <c:v>574398.9</c:v>
                </c:pt>
                <c:pt idx="74">
                  <c:v>574406.69999999995</c:v>
                </c:pt>
                <c:pt idx="75">
                  <c:v>574418</c:v>
                </c:pt>
                <c:pt idx="76">
                  <c:v>574422</c:v>
                </c:pt>
                <c:pt idx="77">
                  <c:v>574433.5</c:v>
                </c:pt>
                <c:pt idx="78">
                  <c:v>574444.19999999995</c:v>
                </c:pt>
                <c:pt idx="79">
                  <c:v>574442.80000000005</c:v>
                </c:pt>
                <c:pt idx="80">
                  <c:v>574445.19999999995</c:v>
                </c:pt>
                <c:pt idx="81">
                  <c:v>574455.19999999995</c:v>
                </c:pt>
                <c:pt idx="82">
                  <c:v>574457.80000000005</c:v>
                </c:pt>
                <c:pt idx="83">
                  <c:v>574460.1</c:v>
                </c:pt>
                <c:pt idx="84">
                  <c:v>574459.80000000005</c:v>
                </c:pt>
                <c:pt idx="85">
                  <c:v>574461.6</c:v>
                </c:pt>
                <c:pt idx="86">
                  <c:v>574460</c:v>
                </c:pt>
                <c:pt idx="87">
                  <c:v>574465.1</c:v>
                </c:pt>
                <c:pt idx="88">
                  <c:v>574467</c:v>
                </c:pt>
                <c:pt idx="89">
                  <c:v>574466.1</c:v>
                </c:pt>
                <c:pt idx="90">
                  <c:v>574466.30000000005</c:v>
                </c:pt>
                <c:pt idx="91">
                  <c:v>574466.30000000005</c:v>
                </c:pt>
                <c:pt idx="92">
                  <c:v>574465.80000000005</c:v>
                </c:pt>
                <c:pt idx="93">
                  <c:v>574467.4</c:v>
                </c:pt>
                <c:pt idx="94">
                  <c:v>574475</c:v>
                </c:pt>
                <c:pt idx="95">
                  <c:v>574476</c:v>
                </c:pt>
                <c:pt idx="96">
                  <c:v>574483.5</c:v>
                </c:pt>
                <c:pt idx="97">
                  <c:v>574483.6</c:v>
                </c:pt>
                <c:pt idx="98">
                  <c:v>574485.9</c:v>
                </c:pt>
                <c:pt idx="99">
                  <c:v>574486.80000000005</c:v>
                </c:pt>
                <c:pt idx="100">
                  <c:v>574488.6</c:v>
                </c:pt>
                <c:pt idx="101">
                  <c:v>574490.6</c:v>
                </c:pt>
              </c:numCache>
            </c:numRef>
          </c:xVal>
          <c:yVal>
            <c:numRef>
              <c:f>'Pole GPS location and waterline'!$M$3:$M$104</c:f>
              <c:numCache>
                <c:formatCode>General</c:formatCode>
                <c:ptCount val="102"/>
                <c:pt idx="0">
                  <c:v>4781390.2</c:v>
                </c:pt>
                <c:pt idx="1">
                  <c:v>4781385.8</c:v>
                </c:pt>
                <c:pt idx="2">
                  <c:v>4781385.8</c:v>
                </c:pt>
                <c:pt idx="3">
                  <c:v>4781385.5999999996</c:v>
                </c:pt>
                <c:pt idx="4">
                  <c:v>4781385.3</c:v>
                </c:pt>
                <c:pt idx="5">
                  <c:v>4781385.8</c:v>
                </c:pt>
                <c:pt idx="6">
                  <c:v>4781385.5999999996</c:v>
                </c:pt>
                <c:pt idx="7">
                  <c:v>4781381.4000000004</c:v>
                </c:pt>
                <c:pt idx="8">
                  <c:v>4781365.2</c:v>
                </c:pt>
                <c:pt idx="9">
                  <c:v>4781355.5</c:v>
                </c:pt>
                <c:pt idx="10">
                  <c:v>4781347.9000000004</c:v>
                </c:pt>
                <c:pt idx="11">
                  <c:v>4781334</c:v>
                </c:pt>
                <c:pt idx="12">
                  <c:v>4781334.3</c:v>
                </c:pt>
                <c:pt idx="13">
                  <c:v>4781334.8</c:v>
                </c:pt>
                <c:pt idx="14">
                  <c:v>4781335.8</c:v>
                </c:pt>
                <c:pt idx="15">
                  <c:v>4781335.9000000004</c:v>
                </c:pt>
                <c:pt idx="16">
                  <c:v>4781335.9000000004</c:v>
                </c:pt>
                <c:pt idx="17">
                  <c:v>4781335.5</c:v>
                </c:pt>
                <c:pt idx="18">
                  <c:v>4781334.5</c:v>
                </c:pt>
                <c:pt idx="19">
                  <c:v>4781334.2</c:v>
                </c:pt>
                <c:pt idx="20">
                  <c:v>4781329.3</c:v>
                </c:pt>
                <c:pt idx="21">
                  <c:v>4781318.8</c:v>
                </c:pt>
                <c:pt idx="22">
                  <c:v>4781310.5</c:v>
                </c:pt>
                <c:pt idx="23">
                  <c:v>4781292.9000000004</c:v>
                </c:pt>
                <c:pt idx="24">
                  <c:v>4781269.2</c:v>
                </c:pt>
                <c:pt idx="25">
                  <c:v>4781258.5999999996</c:v>
                </c:pt>
                <c:pt idx="26">
                  <c:v>4781249</c:v>
                </c:pt>
                <c:pt idx="27">
                  <c:v>4781231.5999999996</c:v>
                </c:pt>
                <c:pt idx="28">
                  <c:v>4781207.5</c:v>
                </c:pt>
                <c:pt idx="29">
                  <c:v>4781196.5</c:v>
                </c:pt>
                <c:pt idx="30">
                  <c:v>4781187.5999999996</c:v>
                </c:pt>
                <c:pt idx="31">
                  <c:v>4781179.5999999996</c:v>
                </c:pt>
                <c:pt idx="32">
                  <c:v>4781161.3</c:v>
                </c:pt>
                <c:pt idx="33">
                  <c:v>4781139.5</c:v>
                </c:pt>
                <c:pt idx="34">
                  <c:v>4781122.4000000004</c:v>
                </c:pt>
                <c:pt idx="35">
                  <c:v>4781115.4000000004</c:v>
                </c:pt>
                <c:pt idx="36">
                  <c:v>4781115.5</c:v>
                </c:pt>
                <c:pt idx="37">
                  <c:v>4781098.3</c:v>
                </c:pt>
                <c:pt idx="38">
                  <c:v>4781070.8</c:v>
                </c:pt>
                <c:pt idx="39">
                  <c:v>4781045.3</c:v>
                </c:pt>
                <c:pt idx="40">
                  <c:v>4781021.2</c:v>
                </c:pt>
                <c:pt idx="41">
                  <c:v>4781008.9000000004</c:v>
                </c:pt>
                <c:pt idx="42">
                  <c:v>4781003.2</c:v>
                </c:pt>
                <c:pt idx="43">
                  <c:v>4780982.4000000004</c:v>
                </c:pt>
                <c:pt idx="44">
                  <c:v>4780966.7</c:v>
                </c:pt>
                <c:pt idx="45">
                  <c:v>4780941.9000000004</c:v>
                </c:pt>
                <c:pt idx="46">
                  <c:v>4780930.5</c:v>
                </c:pt>
                <c:pt idx="47">
                  <c:v>4780923.8</c:v>
                </c:pt>
                <c:pt idx="48">
                  <c:v>4780909</c:v>
                </c:pt>
                <c:pt idx="49">
                  <c:v>4780877.8</c:v>
                </c:pt>
                <c:pt idx="50">
                  <c:v>4780872.9000000004</c:v>
                </c:pt>
                <c:pt idx="51">
                  <c:v>4780868.5999999996</c:v>
                </c:pt>
                <c:pt idx="52">
                  <c:v>4780862.5999999996</c:v>
                </c:pt>
                <c:pt idx="53">
                  <c:v>4780853</c:v>
                </c:pt>
                <c:pt idx="54">
                  <c:v>4780850.2</c:v>
                </c:pt>
                <c:pt idx="55">
                  <c:v>4780834.3</c:v>
                </c:pt>
                <c:pt idx="56">
                  <c:v>4780818.8</c:v>
                </c:pt>
                <c:pt idx="57">
                  <c:v>4780797.9000000004</c:v>
                </c:pt>
                <c:pt idx="58">
                  <c:v>4780774.2</c:v>
                </c:pt>
                <c:pt idx="59">
                  <c:v>4780763.3</c:v>
                </c:pt>
                <c:pt idx="60">
                  <c:v>4780761.3</c:v>
                </c:pt>
                <c:pt idx="61">
                  <c:v>4780748.9000000004</c:v>
                </c:pt>
                <c:pt idx="62">
                  <c:v>4780748.5999999996</c:v>
                </c:pt>
                <c:pt idx="63">
                  <c:v>4780725.8</c:v>
                </c:pt>
                <c:pt idx="64">
                  <c:v>4780705.2</c:v>
                </c:pt>
                <c:pt idx="65">
                  <c:v>4780687.8</c:v>
                </c:pt>
                <c:pt idx="66">
                  <c:v>4780668.7</c:v>
                </c:pt>
                <c:pt idx="67">
                  <c:v>4780639.2</c:v>
                </c:pt>
                <c:pt idx="68">
                  <c:v>4780625.5999999996</c:v>
                </c:pt>
                <c:pt idx="69">
                  <c:v>4780618.9000000004</c:v>
                </c:pt>
                <c:pt idx="70">
                  <c:v>4780604.2</c:v>
                </c:pt>
                <c:pt idx="71">
                  <c:v>4780584</c:v>
                </c:pt>
                <c:pt idx="72">
                  <c:v>4780558.4000000004</c:v>
                </c:pt>
                <c:pt idx="73">
                  <c:v>4780549.0999999996</c:v>
                </c:pt>
                <c:pt idx="74">
                  <c:v>4780540</c:v>
                </c:pt>
                <c:pt idx="75">
                  <c:v>4780522.3</c:v>
                </c:pt>
                <c:pt idx="76">
                  <c:v>4780515.5</c:v>
                </c:pt>
                <c:pt idx="77">
                  <c:v>4780503.3</c:v>
                </c:pt>
                <c:pt idx="78">
                  <c:v>4780492</c:v>
                </c:pt>
                <c:pt idx="79">
                  <c:v>4780488.7</c:v>
                </c:pt>
                <c:pt idx="80">
                  <c:v>4780487.5</c:v>
                </c:pt>
                <c:pt idx="81">
                  <c:v>4780480.0999999996</c:v>
                </c:pt>
                <c:pt idx="82">
                  <c:v>4780479.3</c:v>
                </c:pt>
                <c:pt idx="83">
                  <c:v>4780485.8</c:v>
                </c:pt>
                <c:pt idx="84">
                  <c:v>4780485.2</c:v>
                </c:pt>
                <c:pt idx="85">
                  <c:v>4780486.8</c:v>
                </c:pt>
                <c:pt idx="86">
                  <c:v>4780487.5</c:v>
                </c:pt>
                <c:pt idx="87">
                  <c:v>4780483.5999999996</c:v>
                </c:pt>
                <c:pt idx="88">
                  <c:v>4780483.4000000004</c:v>
                </c:pt>
                <c:pt idx="89">
                  <c:v>4780485.9000000004</c:v>
                </c:pt>
                <c:pt idx="90">
                  <c:v>4780485.2</c:v>
                </c:pt>
                <c:pt idx="91">
                  <c:v>4780485.7</c:v>
                </c:pt>
                <c:pt idx="92">
                  <c:v>4780485.3</c:v>
                </c:pt>
                <c:pt idx="93">
                  <c:v>4780482.5</c:v>
                </c:pt>
                <c:pt idx="94">
                  <c:v>4780482.2</c:v>
                </c:pt>
                <c:pt idx="95">
                  <c:v>4780481.5999999996</c:v>
                </c:pt>
                <c:pt idx="96">
                  <c:v>4780480.5999999996</c:v>
                </c:pt>
                <c:pt idx="97">
                  <c:v>4780480.9000000004</c:v>
                </c:pt>
                <c:pt idx="98">
                  <c:v>4780481.4000000004</c:v>
                </c:pt>
                <c:pt idx="99">
                  <c:v>4780484.0999999996</c:v>
                </c:pt>
                <c:pt idx="100">
                  <c:v>4780484.5999999996</c:v>
                </c:pt>
                <c:pt idx="101">
                  <c:v>4780485.9000000004</c:v>
                </c:pt>
              </c:numCache>
            </c:numRef>
          </c:yVal>
          <c:smooth val="1"/>
        </c:ser>
        <c:ser>
          <c:idx val="6"/>
          <c:order val="5"/>
          <c:tx>
            <c:v>Waterline 2011</c:v>
          </c:tx>
          <c:spPr>
            <a:ln w="19050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'Pole GPS location and waterline'!$N$3:$N$188</c:f>
              <c:numCache>
                <c:formatCode>General</c:formatCode>
                <c:ptCount val="186"/>
                <c:pt idx="0">
                  <c:v>574068.80000000005</c:v>
                </c:pt>
                <c:pt idx="1">
                  <c:v>574070.30000000005</c:v>
                </c:pt>
                <c:pt idx="2">
                  <c:v>574068.6</c:v>
                </c:pt>
                <c:pt idx="3">
                  <c:v>574065.9</c:v>
                </c:pt>
                <c:pt idx="4">
                  <c:v>574063.4</c:v>
                </c:pt>
                <c:pt idx="5">
                  <c:v>574061.19999999995</c:v>
                </c:pt>
                <c:pt idx="6">
                  <c:v>574060</c:v>
                </c:pt>
                <c:pt idx="7">
                  <c:v>574060.4</c:v>
                </c:pt>
                <c:pt idx="8">
                  <c:v>574061.30000000005</c:v>
                </c:pt>
                <c:pt idx="9">
                  <c:v>574061.80000000005</c:v>
                </c:pt>
                <c:pt idx="10">
                  <c:v>574063.9</c:v>
                </c:pt>
                <c:pt idx="11">
                  <c:v>574065.6</c:v>
                </c:pt>
                <c:pt idx="12">
                  <c:v>574066.9</c:v>
                </c:pt>
                <c:pt idx="13">
                  <c:v>574069.6</c:v>
                </c:pt>
                <c:pt idx="14">
                  <c:v>574072.19999999995</c:v>
                </c:pt>
                <c:pt idx="15">
                  <c:v>574075.4</c:v>
                </c:pt>
                <c:pt idx="16">
                  <c:v>574078.6</c:v>
                </c:pt>
                <c:pt idx="17">
                  <c:v>574082.80000000005</c:v>
                </c:pt>
                <c:pt idx="18">
                  <c:v>574087.1</c:v>
                </c:pt>
                <c:pt idx="19">
                  <c:v>574090.30000000005</c:v>
                </c:pt>
                <c:pt idx="20">
                  <c:v>574093.1</c:v>
                </c:pt>
                <c:pt idx="21">
                  <c:v>574096.30000000005</c:v>
                </c:pt>
                <c:pt idx="22">
                  <c:v>574099.19999999995</c:v>
                </c:pt>
                <c:pt idx="23">
                  <c:v>574102</c:v>
                </c:pt>
                <c:pt idx="24">
                  <c:v>574104.9</c:v>
                </c:pt>
                <c:pt idx="25">
                  <c:v>574108.80000000005</c:v>
                </c:pt>
                <c:pt idx="26">
                  <c:v>574112.69999999995</c:v>
                </c:pt>
                <c:pt idx="27">
                  <c:v>574116.19999999995</c:v>
                </c:pt>
                <c:pt idx="28">
                  <c:v>574120.19999999995</c:v>
                </c:pt>
                <c:pt idx="29">
                  <c:v>574124.6</c:v>
                </c:pt>
                <c:pt idx="30">
                  <c:v>574128.30000000005</c:v>
                </c:pt>
                <c:pt idx="31">
                  <c:v>574130.30000000005</c:v>
                </c:pt>
                <c:pt idx="32">
                  <c:v>574134.6</c:v>
                </c:pt>
                <c:pt idx="33">
                  <c:v>574137</c:v>
                </c:pt>
                <c:pt idx="34">
                  <c:v>574139</c:v>
                </c:pt>
                <c:pt idx="35">
                  <c:v>574140.9</c:v>
                </c:pt>
                <c:pt idx="36">
                  <c:v>574144.19999999995</c:v>
                </c:pt>
                <c:pt idx="37">
                  <c:v>574148.69999999995</c:v>
                </c:pt>
                <c:pt idx="38">
                  <c:v>574154.19999999995</c:v>
                </c:pt>
                <c:pt idx="39">
                  <c:v>574159.30000000005</c:v>
                </c:pt>
                <c:pt idx="40">
                  <c:v>574160.5</c:v>
                </c:pt>
                <c:pt idx="41">
                  <c:v>574162.5</c:v>
                </c:pt>
                <c:pt idx="42">
                  <c:v>574162</c:v>
                </c:pt>
                <c:pt idx="43">
                  <c:v>574165.69999999995</c:v>
                </c:pt>
                <c:pt idx="44">
                  <c:v>574166.69999999995</c:v>
                </c:pt>
                <c:pt idx="45">
                  <c:v>574169.69999999995</c:v>
                </c:pt>
                <c:pt idx="46">
                  <c:v>574172.1</c:v>
                </c:pt>
                <c:pt idx="47">
                  <c:v>574175.5</c:v>
                </c:pt>
                <c:pt idx="48">
                  <c:v>574180.5</c:v>
                </c:pt>
                <c:pt idx="49">
                  <c:v>574185.1</c:v>
                </c:pt>
                <c:pt idx="50">
                  <c:v>574189.4</c:v>
                </c:pt>
                <c:pt idx="51">
                  <c:v>574195.30000000005</c:v>
                </c:pt>
                <c:pt idx="52">
                  <c:v>574198.1</c:v>
                </c:pt>
                <c:pt idx="53">
                  <c:v>574200.6</c:v>
                </c:pt>
                <c:pt idx="54">
                  <c:v>574203.9</c:v>
                </c:pt>
                <c:pt idx="55">
                  <c:v>574207.30000000005</c:v>
                </c:pt>
                <c:pt idx="56">
                  <c:v>574211.30000000005</c:v>
                </c:pt>
                <c:pt idx="57">
                  <c:v>574213.6</c:v>
                </c:pt>
                <c:pt idx="58">
                  <c:v>574219.30000000005</c:v>
                </c:pt>
                <c:pt idx="59">
                  <c:v>574223</c:v>
                </c:pt>
                <c:pt idx="60">
                  <c:v>574229.80000000005</c:v>
                </c:pt>
                <c:pt idx="61">
                  <c:v>574235.69999999995</c:v>
                </c:pt>
                <c:pt idx="62">
                  <c:v>574244.1</c:v>
                </c:pt>
                <c:pt idx="63">
                  <c:v>574253.69999999995</c:v>
                </c:pt>
                <c:pt idx="64">
                  <c:v>574260.9</c:v>
                </c:pt>
                <c:pt idx="65">
                  <c:v>574265.4</c:v>
                </c:pt>
                <c:pt idx="66">
                  <c:v>574272.1</c:v>
                </c:pt>
                <c:pt idx="67">
                  <c:v>574280.6</c:v>
                </c:pt>
                <c:pt idx="68">
                  <c:v>574286.4</c:v>
                </c:pt>
                <c:pt idx="69">
                  <c:v>574291.19999999995</c:v>
                </c:pt>
                <c:pt idx="70">
                  <c:v>574297.69999999995</c:v>
                </c:pt>
                <c:pt idx="71">
                  <c:v>574302.9</c:v>
                </c:pt>
                <c:pt idx="72">
                  <c:v>574307.1</c:v>
                </c:pt>
                <c:pt idx="73">
                  <c:v>574312.9</c:v>
                </c:pt>
                <c:pt idx="74">
                  <c:v>574318.9</c:v>
                </c:pt>
                <c:pt idx="75">
                  <c:v>574324.5</c:v>
                </c:pt>
                <c:pt idx="76">
                  <c:v>574329.69999999995</c:v>
                </c:pt>
                <c:pt idx="77">
                  <c:v>574335.69999999995</c:v>
                </c:pt>
                <c:pt idx="78">
                  <c:v>574342</c:v>
                </c:pt>
                <c:pt idx="79">
                  <c:v>574353.5</c:v>
                </c:pt>
                <c:pt idx="80">
                  <c:v>574362.1</c:v>
                </c:pt>
                <c:pt idx="81">
                  <c:v>574369.80000000005</c:v>
                </c:pt>
                <c:pt idx="82">
                  <c:v>574379.1</c:v>
                </c:pt>
                <c:pt idx="83">
                  <c:v>574387.80000000005</c:v>
                </c:pt>
                <c:pt idx="84">
                  <c:v>574395.4</c:v>
                </c:pt>
                <c:pt idx="85">
                  <c:v>574401</c:v>
                </c:pt>
                <c:pt idx="86">
                  <c:v>574405.69999999995</c:v>
                </c:pt>
                <c:pt idx="87">
                  <c:v>574410.80000000005</c:v>
                </c:pt>
                <c:pt idx="88">
                  <c:v>574416.5</c:v>
                </c:pt>
                <c:pt idx="89">
                  <c:v>574424.30000000005</c:v>
                </c:pt>
                <c:pt idx="90">
                  <c:v>574429.9</c:v>
                </c:pt>
                <c:pt idx="91">
                  <c:v>574433.4</c:v>
                </c:pt>
                <c:pt idx="92">
                  <c:v>574440.1</c:v>
                </c:pt>
                <c:pt idx="93">
                  <c:v>574448.80000000005</c:v>
                </c:pt>
                <c:pt idx="94">
                  <c:v>574457.69999999995</c:v>
                </c:pt>
                <c:pt idx="95">
                  <c:v>574466.4</c:v>
                </c:pt>
                <c:pt idx="96">
                  <c:v>574465.9</c:v>
                </c:pt>
                <c:pt idx="97">
                  <c:v>574451.5</c:v>
                </c:pt>
              </c:numCache>
            </c:numRef>
          </c:xVal>
          <c:yVal>
            <c:numRef>
              <c:f>'Pole GPS location and waterline'!$O$3:$O$188</c:f>
              <c:numCache>
                <c:formatCode>General</c:formatCode>
                <c:ptCount val="186"/>
                <c:pt idx="0">
                  <c:v>4781390.0999999996</c:v>
                </c:pt>
                <c:pt idx="1">
                  <c:v>4781381</c:v>
                </c:pt>
                <c:pt idx="2">
                  <c:v>4781370.8</c:v>
                </c:pt>
                <c:pt idx="3">
                  <c:v>4781361</c:v>
                </c:pt>
                <c:pt idx="4">
                  <c:v>4781351.4000000004</c:v>
                </c:pt>
                <c:pt idx="5">
                  <c:v>4781340.4000000004</c:v>
                </c:pt>
                <c:pt idx="6">
                  <c:v>4781330.5999999996</c:v>
                </c:pt>
                <c:pt idx="7">
                  <c:v>4781320.3</c:v>
                </c:pt>
                <c:pt idx="8">
                  <c:v>4781310</c:v>
                </c:pt>
                <c:pt idx="9">
                  <c:v>4781298.3</c:v>
                </c:pt>
                <c:pt idx="10">
                  <c:v>4781287.5999999996</c:v>
                </c:pt>
                <c:pt idx="11">
                  <c:v>4781277.0999999996</c:v>
                </c:pt>
                <c:pt idx="12">
                  <c:v>4781266.5999999996</c:v>
                </c:pt>
                <c:pt idx="13">
                  <c:v>4781256</c:v>
                </c:pt>
                <c:pt idx="14">
                  <c:v>4781246.0999999996</c:v>
                </c:pt>
                <c:pt idx="15">
                  <c:v>4781236.9000000004</c:v>
                </c:pt>
                <c:pt idx="16">
                  <c:v>4781226.0999999996</c:v>
                </c:pt>
                <c:pt idx="17">
                  <c:v>4781217.0999999996</c:v>
                </c:pt>
                <c:pt idx="18">
                  <c:v>4781208.4000000004</c:v>
                </c:pt>
                <c:pt idx="19">
                  <c:v>4781198.5</c:v>
                </c:pt>
                <c:pt idx="20">
                  <c:v>4781189</c:v>
                </c:pt>
                <c:pt idx="21">
                  <c:v>4781179.4000000004</c:v>
                </c:pt>
                <c:pt idx="22">
                  <c:v>4781169.4000000004</c:v>
                </c:pt>
                <c:pt idx="23">
                  <c:v>4781159.4000000004</c:v>
                </c:pt>
                <c:pt idx="24">
                  <c:v>4781149.9000000004</c:v>
                </c:pt>
                <c:pt idx="25">
                  <c:v>4781140.9000000004</c:v>
                </c:pt>
                <c:pt idx="26">
                  <c:v>4781130.7</c:v>
                </c:pt>
                <c:pt idx="27">
                  <c:v>4781121.8</c:v>
                </c:pt>
                <c:pt idx="28">
                  <c:v>4781111.2</c:v>
                </c:pt>
                <c:pt idx="29">
                  <c:v>4781102.0999999996</c:v>
                </c:pt>
                <c:pt idx="30">
                  <c:v>4781092.9000000004</c:v>
                </c:pt>
                <c:pt idx="31">
                  <c:v>4781083.0999999996</c:v>
                </c:pt>
                <c:pt idx="32">
                  <c:v>4781073.3</c:v>
                </c:pt>
                <c:pt idx="33">
                  <c:v>4781062.9000000004</c:v>
                </c:pt>
                <c:pt idx="34">
                  <c:v>4781052.8</c:v>
                </c:pt>
                <c:pt idx="35">
                  <c:v>4781042</c:v>
                </c:pt>
                <c:pt idx="36">
                  <c:v>4781033.2</c:v>
                </c:pt>
                <c:pt idx="37">
                  <c:v>4781024</c:v>
                </c:pt>
                <c:pt idx="38">
                  <c:v>4781013.9000000004</c:v>
                </c:pt>
                <c:pt idx="39">
                  <c:v>4781004.4000000004</c:v>
                </c:pt>
                <c:pt idx="40">
                  <c:v>4780994.0999999996</c:v>
                </c:pt>
                <c:pt idx="41">
                  <c:v>4780983.4000000004</c:v>
                </c:pt>
                <c:pt idx="42">
                  <c:v>4780972</c:v>
                </c:pt>
                <c:pt idx="43">
                  <c:v>4780964.3</c:v>
                </c:pt>
                <c:pt idx="44">
                  <c:v>4780955.5</c:v>
                </c:pt>
                <c:pt idx="45">
                  <c:v>4780945.2</c:v>
                </c:pt>
                <c:pt idx="46">
                  <c:v>4780934</c:v>
                </c:pt>
                <c:pt idx="47">
                  <c:v>4780924.5</c:v>
                </c:pt>
                <c:pt idx="48">
                  <c:v>4780916</c:v>
                </c:pt>
                <c:pt idx="49">
                  <c:v>4780906.4000000004</c:v>
                </c:pt>
                <c:pt idx="50">
                  <c:v>4780897.3</c:v>
                </c:pt>
                <c:pt idx="51">
                  <c:v>4780889.3</c:v>
                </c:pt>
                <c:pt idx="52">
                  <c:v>4780878.8</c:v>
                </c:pt>
                <c:pt idx="53">
                  <c:v>4780868.5</c:v>
                </c:pt>
                <c:pt idx="54">
                  <c:v>4780858.8</c:v>
                </c:pt>
                <c:pt idx="55">
                  <c:v>4780848.2</c:v>
                </c:pt>
                <c:pt idx="56">
                  <c:v>4780837.3</c:v>
                </c:pt>
                <c:pt idx="57">
                  <c:v>4780826.7</c:v>
                </c:pt>
                <c:pt idx="58">
                  <c:v>4780816.5</c:v>
                </c:pt>
                <c:pt idx="59">
                  <c:v>4780807.5999999996</c:v>
                </c:pt>
                <c:pt idx="60">
                  <c:v>4780797.5999999996</c:v>
                </c:pt>
                <c:pt idx="61">
                  <c:v>4780787.9000000004</c:v>
                </c:pt>
                <c:pt idx="62">
                  <c:v>4780782.3</c:v>
                </c:pt>
                <c:pt idx="63">
                  <c:v>4780775.0999999996</c:v>
                </c:pt>
                <c:pt idx="64">
                  <c:v>4780767</c:v>
                </c:pt>
                <c:pt idx="65">
                  <c:v>4780756.9000000004</c:v>
                </c:pt>
                <c:pt idx="66">
                  <c:v>4780744.5</c:v>
                </c:pt>
                <c:pt idx="67">
                  <c:v>4780737.5999999996</c:v>
                </c:pt>
                <c:pt idx="68">
                  <c:v>4780727.9000000004</c:v>
                </c:pt>
                <c:pt idx="69">
                  <c:v>4780733.0999999996</c:v>
                </c:pt>
                <c:pt idx="70">
                  <c:v>4780720.5999999996</c:v>
                </c:pt>
                <c:pt idx="71">
                  <c:v>4780707.0999999996</c:v>
                </c:pt>
                <c:pt idx="72">
                  <c:v>4780695.5</c:v>
                </c:pt>
                <c:pt idx="73">
                  <c:v>4780685.2</c:v>
                </c:pt>
                <c:pt idx="74">
                  <c:v>4780677.2</c:v>
                </c:pt>
                <c:pt idx="75">
                  <c:v>4780669.2</c:v>
                </c:pt>
                <c:pt idx="76">
                  <c:v>4780659.5</c:v>
                </c:pt>
                <c:pt idx="77">
                  <c:v>4780650.5999999996</c:v>
                </c:pt>
                <c:pt idx="78">
                  <c:v>4780644</c:v>
                </c:pt>
                <c:pt idx="79">
                  <c:v>4780634.7</c:v>
                </c:pt>
                <c:pt idx="80">
                  <c:v>4780627.5999999996</c:v>
                </c:pt>
                <c:pt idx="81">
                  <c:v>4780620.7</c:v>
                </c:pt>
                <c:pt idx="82">
                  <c:v>4780615.0999999996</c:v>
                </c:pt>
                <c:pt idx="83">
                  <c:v>4780608.3</c:v>
                </c:pt>
                <c:pt idx="84">
                  <c:v>4780595.3</c:v>
                </c:pt>
                <c:pt idx="85">
                  <c:v>4780583.2</c:v>
                </c:pt>
                <c:pt idx="86">
                  <c:v>4780572.9000000004</c:v>
                </c:pt>
                <c:pt idx="87">
                  <c:v>4780564.4000000004</c:v>
                </c:pt>
                <c:pt idx="88">
                  <c:v>4780554</c:v>
                </c:pt>
                <c:pt idx="89">
                  <c:v>4780545.2</c:v>
                </c:pt>
                <c:pt idx="90">
                  <c:v>4780534.4000000004</c:v>
                </c:pt>
                <c:pt idx="91">
                  <c:v>4780525.8</c:v>
                </c:pt>
                <c:pt idx="92">
                  <c:v>4780525.5999999996</c:v>
                </c:pt>
                <c:pt idx="93">
                  <c:v>4780518.5</c:v>
                </c:pt>
                <c:pt idx="94">
                  <c:v>4780511</c:v>
                </c:pt>
                <c:pt idx="95">
                  <c:v>4780504.5</c:v>
                </c:pt>
                <c:pt idx="96">
                  <c:v>4780503.4000000004</c:v>
                </c:pt>
                <c:pt idx="97">
                  <c:v>4780497.7</c:v>
                </c:pt>
              </c:numCache>
            </c:numRef>
          </c:yVal>
          <c:smooth val="1"/>
        </c:ser>
        <c:ser>
          <c:idx val="3"/>
          <c:order val="6"/>
          <c:tx>
            <c:v>Waterline 2012</c:v>
          </c:tx>
          <c:spPr>
            <a:ln w="1905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'Pole GPS location and waterline'!$P$3:$P$135</c:f>
              <c:numCache>
                <c:formatCode>General</c:formatCode>
                <c:ptCount val="133"/>
                <c:pt idx="0">
                  <c:v>574468.49664644746</c:v>
                </c:pt>
                <c:pt idx="1">
                  <c:v>574458.73192472407</c:v>
                </c:pt>
                <c:pt idx="2">
                  <c:v>574451.98562586051</c:v>
                </c:pt>
                <c:pt idx="3">
                  <c:v>574443.85395226674</c:v>
                </c:pt>
                <c:pt idx="4">
                  <c:v>574435.3098288076</c:v>
                </c:pt>
                <c:pt idx="5">
                  <c:v>574427.08841261815</c:v>
                </c:pt>
                <c:pt idx="6">
                  <c:v>574419.67251863133</c:v>
                </c:pt>
                <c:pt idx="7">
                  <c:v>574413.98292517697</c:v>
                </c:pt>
                <c:pt idx="8">
                  <c:v>574406.17038653546</c:v>
                </c:pt>
                <c:pt idx="9">
                  <c:v>574399.81116749556</c:v>
                </c:pt>
                <c:pt idx="10">
                  <c:v>574393.03586177225</c:v>
                </c:pt>
                <c:pt idx="11">
                  <c:v>574387.42032066791</c:v>
                </c:pt>
                <c:pt idx="12">
                  <c:v>574381.46632851358</c:v>
                </c:pt>
                <c:pt idx="13">
                  <c:v>574375.67248103349</c:v>
                </c:pt>
                <c:pt idx="14">
                  <c:v>574369.15928353905</c:v>
                </c:pt>
                <c:pt idx="15">
                  <c:v>574364.49607662531</c:v>
                </c:pt>
                <c:pt idx="16">
                  <c:v>574359.34885716077</c:v>
                </c:pt>
                <c:pt idx="17">
                  <c:v>574353.23481420951</c:v>
                </c:pt>
                <c:pt idx="18">
                  <c:v>574348.33752320497</c:v>
                </c:pt>
                <c:pt idx="19">
                  <c:v>574340.61979911255</c:v>
                </c:pt>
                <c:pt idx="20">
                  <c:v>574336.36426349776</c:v>
                </c:pt>
                <c:pt idx="21">
                  <c:v>574331.54707769258</c:v>
                </c:pt>
                <c:pt idx="22">
                  <c:v>574325.91955994407</c:v>
                </c:pt>
                <c:pt idx="23">
                  <c:v>574319.23909493478</c:v>
                </c:pt>
                <c:pt idx="24">
                  <c:v>574314.33824882761</c:v>
                </c:pt>
                <c:pt idx="25">
                  <c:v>574308.22311567201</c:v>
                </c:pt>
                <c:pt idx="26">
                  <c:v>574300.02026850055</c:v>
                </c:pt>
                <c:pt idx="27">
                  <c:v>574293.89910656575</c:v>
                </c:pt>
                <c:pt idx="28">
                  <c:v>574292.24574005336</c:v>
                </c:pt>
                <c:pt idx="29">
                  <c:v>574283.55528228066</c:v>
                </c:pt>
                <c:pt idx="30">
                  <c:v>574275.08079264662</c:v>
                </c:pt>
                <c:pt idx="31">
                  <c:v>574269.70209020795</c:v>
                </c:pt>
                <c:pt idx="32">
                  <c:v>574263.18917279947</c:v>
                </c:pt>
                <c:pt idx="33">
                  <c:v>574257.24399079219</c:v>
                </c:pt>
                <c:pt idx="34">
                  <c:v>574252.58833074104</c:v>
                </c:pt>
                <c:pt idx="35">
                  <c:v>574247.69491453283</c:v>
                </c:pt>
                <c:pt idx="36">
                  <c:v>574242.64017127058</c:v>
                </c:pt>
                <c:pt idx="37">
                  <c:v>574236.52280218829</c:v>
                </c:pt>
                <c:pt idx="38">
                  <c:v>574231.30674698518</c:v>
                </c:pt>
                <c:pt idx="39">
                  <c:v>574226.16471219948</c:v>
                </c:pt>
                <c:pt idx="40">
                  <c:v>574221.58677223558</c:v>
                </c:pt>
                <c:pt idx="41">
                  <c:v>574217.5874596989</c:v>
                </c:pt>
                <c:pt idx="42">
                  <c:v>574215.52664387494</c:v>
                </c:pt>
                <c:pt idx="43">
                  <c:v>574208.44254043861</c:v>
                </c:pt>
                <c:pt idx="44">
                  <c:v>574204.19701430341</c:v>
                </c:pt>
                <c:pt idx="45">
                  <c:v>574199.69435549958</c:v>
                </c:pt>
                <c:pt idx="46">
                  <c:v>574196.90937110432</c:v>
                </c:pt>
                <c:pt idx="47">
                  <c:v>574192.5704950603</c:v>
                </c:pt>
                <c:pt idx="48">
                  <c:v>574188.72654135874</c:v>
                </c:pt>
                <c:pt idx="49">
                  <c:v>574186.01074992924</c:v>
                </c:pt>
                <c:pt idx="50">
                  <c:v>574181.75681419694</c:v>
                </c:pt>
                <c:pt idx="51">
                  <c:v>574179.53352617216</c:v>
                </c:pt>
                <c:pt idx="52">
                  <c:v>574176.90266502229</c:v>
                </c:pt>
                <c:pt idx="53">
                  <c:v>574174.10805351252</c:v>
                </c:pt>
                <c:pt idx="54">
                  <c:v>574170.18651535432</c:v>
                </c:pt>
                <c:pt idx="55">
                  <c:v>574166.10607194435</c:v>
                </c:pt>
                <c:pt idx="56">
                  <c:v>574163.06645696389</c:v>
                </c:pt>
                <c:pt idx="57">
                  <c:v>574160.51085864007</c:v>
                </c:pt>
                <c:pt idx="58">
                  <c:v>574158.68672486511</c:v>
                </c:pt>
                <c:pt idx="59">
                  <c:v>574151.98240252852</c:v>
                </c:pt>
                <c:pt idx="60">
                  <c:v>574117.32602051704</c:v>
                </c:pt>
                <c:pt idx="61">
                  <c:v>574121.21693809493</c:v>
                </c:pt>
                <c:pt idx="62">
                  <c:v>574124.82534221397</c:v>
                </c:pt>
                <c:pt idx="63">
                  <c:v>574128.35853398964</c:v>
                </c:pt>
                <c:pt idx="64">
                  <c:v>574131.95607038017</c:v>
                </c:pt>
                <c:pt idx="65">
                  <c:v>574135.88475495426</c:v>
                </c:pt>
                <c:pt idx="66">
                  <c:v>574140.462419444</c:v>
                </c:pt>
                <c:pt idx="67">
                  <c:v>574143.90954245126</c:v>
                </c:pt>
                <c:pt idx="68">
                  <c:v>574146.37656384683</c:v>
                </c:pt>
                <c:pt idx="69">
                  <c:v>574148.35232530616</c:v>
                </c:pt>
                <c:pt idx="70">
                  <c:v>574151.795843806</c:v>
                </c:pt>
                <c:pt idx="71">
                  <c:v>574154.50791541883</c:v>
                </c:pt>
                <c:pt idx="72">
                  <c:v>574153.14219704038</c:v>
                </c:pt>
                <c:pt idx="73">
                  <c:v>574149.03760115453</c:v>
                </c:pt>
                <c:pt idx="74">
                  <c:v>574145.74937471689</c:v>
                </c:pt>
                <c:pt idx="75">
                  <c:v>574143.85005110735</c:v>
                </c:pt>
                <c:pt idx="76">
                  <c:v>574140.00261539116</c:v>
                </c:pt>
                <c:pt idx="77">
                  <c:v>574136.8114184211</c:v>
                </c:pt>
                <c:pt idx="78">
                  <c:v>574133.20177003089</c:v>
                </c:pt>
                <c:pt idx="79">
                  <c:v>574130.0809742799</c:v>
                </c:pt>
                <c:pt idx="80">
                  <c:v>574126.47739534616</c:v>
                </c:pt>
                <c:pt idx="81">
                  <c:v>574123.19649414986</c:v>
                </c:pt>
                <c:pt idx="82">
                  <c:v>574119.98840603931</c:v>
                </c:pt>
                <c:pt idx="83">
                  <c:v>574116.54256136902</c:v>
                </c:pt>
                <c:pt idx="84">
                  <c:v>574113.18041732581</c:v>
                </c:pt>
                <c:pt idx="85">
                  <c:v>574109.01403674984</c:v>
                </c:pt>
                <c:pt idx="86">
                  <c:v>574104.51895417587</c:v>
                </c:pt>
                <c:pt idx="87">
                  <c:v>574101.1701447661</c:v>
                </c:pt>
                <c:pt idx="88">
                  <c:v>574096.35121047194</c:v>
                </c:pt>
                <c:pt idx="89">
                  <c:v>574092.91752150399</c:v>
                </c:pt>
                <c:pt idx="90">
                  <c:v>574089.5506014378</c:v>
                </c:pt>
                <c:pt idx="91">
                  <c:v>574085.62688898214</c:v>
                </c:pt>
                <c:pt idx="92">
                  <c:v>574081.29562554799</c:v>
                </c:pt>
                <c:pt idx="93">
                  <c:v>574077.45199616719</c:v>
                </c:pt>
                <c:pt idx="94">
                  <c:v>574072.87210904271</c:v>
                </c:pt>
                <c:pt idx="95">
                  <c:v>574069.02366616647</c:v>
                </c:pt>
                <c:pt idx="96">
                  <c:v>574066.24020643893</c:v>
                </c:pt>
                <c:pt idx="97">
                  <c:v>574063.60237000044</c:v>
                </c:pt>
                <c:pt idx="98">
                  <c:v>574062.18358775217</c:v>
                </c:pt>
                <c:pt idx="99">
                  <c:v>574060.36571406957</c:v>
                </c:pt>
                <c:pt idx="100">
                  <c:v>574059.68078335223</c:v>
                </c:pt>
                <c:pt idx="101">
                  <c:v>574059.0006893212</c:v>
                </c:pt>
                <c:pt idx="102">
                  <c:v>574057.75050320604</c:v>
                </c:pt>
                <c:pt idx="103">
                  <c:v>574056.98914393096</c:v>
                </c:pt>
                <c:pt idx="104">
                  <c:v>574059.48338230082</c:v>
                </c:pt>
                <c:pt idx="105">
                  <c:v>574062.38274870557</c:v>
                </c:pt>
                <c:pt idx="106">
                  <c:v>574065.37062838743</c:v>
                </c:pt>
                <c:pt idx="107">
                  <c:v>574069.48538038286</c:v>
                </c:pt>
                <c:pt idx="108">
                  <c:v>574074.18229892501</c:v>
                </c:pt>
                <c:pt idx="109">
                  <c:v>574080.18554573529</c:v>
                </c:pt>
                <c:pt idx="110">
                  <c:v>574083.11750833096</c:v>
                </c:pt>
                <c:pt idx="111">
                  <c:v>574093.58540778491</c:v>
                </c:pt>
                <c:pt idx="112">
                  <c:v>574103.48684344755</c:v>
                </c:pt>
                <c:pt idx="113">
                  <c:v>574114.19249094301</c:v>
                </c:pt>
                <c:pt idx="114">
                  <c:v>574124.17276680307</c:v>
                </c:pt>
                <c:pt idx="115">
                  <c:v>574134.39200314239</c:v>
                </c:pt>
                <c:pt idx="116">
                  <c:v>574144.3746902633</c:v>
                </c:pt>
                <c:pt idx="117">
                  <c:v>574155.1664252507</c:v>
                </c:pt>
                <c:pt idx="118">
                  <c:v>574164.90045770002</c:v>
                </c:pt>
                <c:pt idx="119">
                  <c:v>574174.97287604387</c:v>
                </c:pt>
                <c:pt idx="120">
                  <c:v>574185.762176499</c:v>
                </c:pt>
                <c:pt idx="121">
                  <c:v>574195.50104010676</c:v>
                </c:pt>
                <c:pt idx="122">
                  <c:v>574205.55891690438</c:v>
                </c:pt>
                <c:pt idx="123">
                  <c:v>574215.3814635888</c:v>
                </c:pt>
                <c:pt idx="124">
                  <c:v>574224.72730220878</c:v>
                </c:pt>
                <c:pt idx="125">
                  <c:v>574225.6224635283</c:v>
                </c:pt>
                <c:pt idx="126">
                  <c:v>574214.07996165077</c:v>
                </c:pt>
                <c:pt idx="127">
                  <c:v>574203.21425157948</c:v>
                </c:pt>
                <c:pt idx="128">
                  <c:v>574192.25757827098</c:v>
                </c:pt>
                <c:pt idx="129">
                  <c:v>574182.11479369574</c:v>
                </c:pt>
                <c:pt idx="130">
                  <c:v>574171.64451057336</c:v>
                </c:pt>
                <c:pt idx="131">
                  <c:v>574163.2859876497</c:v>
                </c:pt>
                <c:pt idx="132">
                  <c:v>574151.84289910761</c:v>
                </c:pt>
              </c:numCache>
            </c:numRef>
          </c:xVal>
          <c:yVal>
            <c:numRef>
              <c:f>'Pole GPS location and waterline'!$Q$3:$Q$135</c:f>
              <c:numCache>
                <c:formatCode>General</c:formatCode>
                <c:ptCount val="133"/>
                <c:pt idx="0">
                  <c:v>4780476.0632475056</c:v>
                </c:pt>
                <c:pt idx="1">
                  <c:v>4780491.8387908041</c:v>
                </c:pt>
                <c:pt idx="2">
                  <c:v>4780499.2063716128</c:v>
                </c:pt>
                <c:pt idx="3">
                  <c:v>4780506.8919964554</c:v>
                </c:pt>
                <c:pt idx="4">
                  <c:v>4780515.1284473138</c:v>
                </c:pt>
                <c:pt idx="5">
                  <c:v>4780523.5905708866</c:v>
                </c:pt>
                <c:pt idx="6">
                  <c:v>4780532.7279113233</c:v>
                </c:pt>
                <c:pt idx="7">
                  <c:v>4780540.1070881989</c:v>
                </c:pt>
                <c:pt idx="8">
                  <c:v>4780548.3515768368</c:v>
                </c:pt>
                <c:pt idx="9">
                  <c:v>4780557.5004954701</c:v>
                </c:pt>
                <c:pt idx="10">
                  <c:v>4780567.5333967842</c:v>
                </c:pt>
                <c:pt idx="11">
                  <c:v>4780575.5798001224</c:v>
                </c:pt>
                <c:pt idx="12">
                  <c:v>4780584.8442321224</c:v>
                </c:pt>
                <c:pt idx="13">
                  <c:v>4780594.3325517643</c:v>
                </c:pt>
                <c:pt idx="14">
                  <c:v>4780602.7023530351</c:v>
                </c:pt>
                <c:pt idx="15">
                  <c:v>4780612.8694376238</c:v>
                </c:pt>
                <c:pt idx="16">
                  <c:v>4780622.698036884</c:v>
                </c:pt>
                <c:pt idx="17">
                  <c:v>4780631.738611158</c:v>
                </c:pt>
                <c:pt idx="18">
                  <c:v>4780641.0146205947</c:v>
                </c:pt>
                <c:pt idx="19">
                  <c:v>4780648.0384927383</c:v>
                </c:pt>
                <c:pt idx="20">
                  <c:v>4780658.0989848748</c:v>
                </c:pt>
                <c:pt idx="21">
                  <c:v>4780667.4869470671</c:v>
                </c:pt>
                <c:pt idx="22">
                  <c:v>4780676.6439268859</c:v>
                </c:pt>
                <c:pt idx="23">
                  <c:v>4780685.4562097639</c:v>
                </c:pt>
                <c:pt idx="24">
                  <c:v>4780695.0654013306</c:v>
                </c:pt>
                <c:pt idx="25">
                  <c:v>4780704.2170681823</c:v>
                </c:pt>
                <c:pt idx="26">
                  <c:v>4780711.0135533903</c:v>
                </c:pt>
                <c:pt idx="27">
                  <c:v>4780720.7204961535</c:v>
                </c:pt>
                <c:pt idx="28">
                  <c:v>4780730.6983688548</c:v>
                </c:pt>
                <c:pt idx="29">
                  <c:v>4780737.4895477286</c:v>
                </c:pt>
                <c:pt idx="30">
                  <c:v>4780746.8376108343</c:v>
                </c:pt>
                <c:pt idx="31">
                  <c:v>4780755.5530882906</c:v>
                </c:pt>
                <c:pt idx="32">
                  <c:v>4780763.922989605</c:v>
                </c:pt>
                <c:pt idx="33">
                  <c:v>4780772.4101603553</c:v>
                </c:pt>
                <c:pt idx="34">
                  <c:v>4780781.9110049186</c:v>
                </c:pt>
                <c:pt idx="35">
                  <c:v>4780790.8539279867</c:v>
                </c:pt>
                <c:pt idx="36">
                  <c:v>4780799.6840277473</c:v>
                </c:pt>
                <c:pt idx="37">
                  <c:v>4780809.057863513</c:v>
                </c:pt>
                <c:pt idx="38">
                  <c:v>4780817.7751449523</c:v>
                </c:pt>
                <c:pt idx="39">
                  <c:v>4780827.1596331913</c:v>
                </c:pt>
                <c:pt idx="40">
                  <c:v>4780836.9945436539</c:v>
                </c:pt>
                <c:pt idx="41">
                  <c:v>4780845.9472432509</c:v>
                </c:pt>
                <c:pt idx="42">
                  <c:v>4780856.0317535978</c:v>
                </c:pt>
                <c:pt idx="43">
                  <c:v>4780864.6176047307</c:v>
                </c:pt>
                <c:pt idx="44">
                  <c:v>4780873.7897575106</c:v>
                </c:pt>
                <c:pt idx="45">
                  <c:v>4780884.1808326161</c:v>
                </c:pt>
                <c:pt idx="46">
                  <c:v>4780893.5910536358</c:v>
                </c:pt>
                <c:pt idx="47">
                  <c:v>4780903.872853878</c:v>
                </c:pt>
                <c:pt idx="48">
                  <c:v>4780913.4936594507</c:v>
                </c:pt>
                <c:pt idx="49">
                  <c:v>4780924.0152982455</c:v>
                </c:pt>
                <c:pt idx="50">
                  <c:v>4780933.9648338044</c:v>
                </c:pt>
                <c:pt idx="51">
                  <c:v>4780944.0475827428</c:v>
                </c:pt>
                <c:pt idx="52">
                  <c:v>4780954.2369536366</c:v>
                </c:pt>
                <c:pt idx="53">
                  <c:v>4780964.5356057528</c:v>
                </c:pt>
                <c:pt idx="54">
                  <c:v>4780973.8223776398</c:v>
                </c:pt>
                <c:pt idx="55">
                  <c:v>4780982.7742213663</c:v>
                </c:pt>
                <c:pt idx="56">
                  <c:v>4780993.1812722832</c:v>
                </c:pt>
                <c:pt idx="57">
                  <c:v>4781003.9267993616</c:v>
                </c:pt>
                <c:pt idx="58">
                  <c:v>4781014.6803022977</c:v>
                </c:pt>
                <c:pt idx="59">
                  <c:v>4781018.2723846575</c:v>
                </c:pt>
                <c:pt idx="60">
                  <c:v>4781132.9589142129</c:v>
                </c:pt>
                <c:pt idx="61">
                  <c:v>4781119.0070120608</c:v>
                </c:pt>
                <c:pt idx="62">
                  <c:v>4781108.6061417814</c:v>
                </c:pt>
                <c:pt idx="63">
                  <c:v>4781097.6491241697</c:v>
                </c:pt>
                <c:pt idx="64">
                  <c:v>4781088.2477320964</c:v>
                </c:pt>
                <c:pt idx="65">
                  <c:v>4781078.2946217461</c:v>
                </c:pt>
                <c:pt idx="66">
                  <c:v>4781068.4596534297</c:v>
                </c:pt>
                <c:pt idx="67">
                  <c:v>4781057.9459689362</c:v>
                </c:pt>
                <c:pt idx="68">
                  <c:v>4781047.8658655249</c:v>
                </c:pt>
                <c:pt idx="69">
                  <c:v>4781038.1136052962</c:v>
                </c:pt>
                <c:pt idx="70">
                  <c:v>4781027.93308305</c:v>
                </c:pt>
                <c:pt idx="71">
                  <c:v>4781017.7445881311</c:v>
                </c:pt>
                <c:pt idx="72">
                  <c:v>4781023.7272570031</c:v>
                </c:pt>
                <c:pt idx="73">
                  <c:v>4781034.9001649292</c:v>
                </c:pt>
                <c:pt idx="74">
                  <c:v>4781045.7487766668</c:v>
                </c:pt>
                <c:pt idx="75">
                  <c:v>4781055.9461344155</c:v>
                </c:pt>
                <c:pt idx="76">
                  <c:v>4781065.9001259981</c:v>
                </c:pt>
                <c:pt idx="77">
                  <c:v>4781075.3059429713</c:v>
                </c:pt>
                <c:pt idx="78">
                  <c:v>4781085.8178594979</c:v>
                </c:pt>
                <c:pt idx="79">
                  <c:v>4781096.2240398405</c:v>
                </c:pt>
                <c:pt idx="80">
                  <c:v>4781106.1806964772</c:v>
                </c:pt>
                <c:pt idx="81">
                  <c:v>4781116.3630032064</c:v>
                </c:pt>
                <c:pt idx="82">
                  <c:v>4781127.3235661844</c:v>
                </c:pt>
                <c:pt idx="83">
                  <c:v>4781137.7262103371</c:v>
                </c:pt>
                <c:pt idx="84">
                  <c:v>4781147.9076364152</c:v>
                </c:pt>
                <c:pt idx="85">
                  <c:v>4781157.302839906</c:v>
                </c:pt>
                <c:pt idx="86">
                  <c:v>4781167.0276622092</c:v>
                </c:pt>
                <c:pt idx="87">
                  <c:v>4781175.9875143841</c:v>
                </c:pt>
                <c:pt idx="88">
                  <c:v>4781185.5977476351</c:v>
                </c:pt>
                <c:pt idx="89">
                  <c:v>4781194.8898766767</c:v>
                </c:pt>
                <c:pt idx="90">
                  <c:v>4781205.5155254556</c:v>
                </c:pt>
                <c:pt idx="91">
                  <c:v>4781215.0244519059</c:v>
                </c:pt>
                <c:pt idx="92">
                  <c:v>4781224.6400073338</c:v>
                </c:pt>
                <c:pt idx="93">
                  <c:v>4781234.2608764386</c:v>
                </c:pt>
                <c:pt idx="94">
                  <c:v>4781244.3179926751</c:v>
                </c:pt>
                <c:pt idx="95">
                  <c:v>4781254.3830774808</c:v>
                </c:pt>
                <c:pt idx="96">
                  <c:v>4781263.6823006133</c:v>
                </c:pt>
                <c:pt idx="97">
                  <c:v>4781274.5380332163</c:v>
                </c:pt>
                <c:pt idx="98">
                  <c:v>4781285.4070415413</c:v>
                </c:pt>
                <c:pt idx="99">
                  <c:v>4781295.6053090347</c:v>
                </c:pt>
                <c:pt idx="100">
                  <c:v>4781306.2601773478</c:v>
                </c:pt>
                <c:pt idx="101">
                  <c:v>4781316.4708349137</c:v>
                </c:pt>
                <c:pt idx="102">
                  <c:v>4781326.7863508593</c:v>
                </c:pt>
                <c:pt idx="103">
                  <c:v>4781336.9961239584</c:v>
                </c:pt>
                <c:pt idx="104">
                  <c:v>4781346.7970838528</c:v>
                </c:pt>
                <c:pt idx="105">
                  <c:v>4781356.7135226158</c:v>
                </c:pt>
                <c:pt idx="106">
                  <c:v>4781365.9645313947</c:v>
                </c:pt>
                <c:pt idx="107">
                  <c:v>4781376.2274075579</c:v>
                </c:pt>
                <c:pt idx="108">
                  <c:v>4781385.2749021826</c:v>
                </c:pt>
                <c:pt idx="109">
                  <c:v>4781393.7812998341</c:v>
                </c:pt>
                <c:pt idx="110">
                  <c:v>4781400.699324307</c:v>
                </c:pt>
                <c:pt idx="111">
                  <c:v>4781402.2572153779</c:v>
                </c:pt>
                <c:pt idx="112">
                  <c:v>4781403.5868186327</c:v>
                </c:pt>
                <c:pt idx="113">
                  <c:v>4781405.7026618253</c:v>
                </c:pt>
                <c:pt idx="114">
                  <c:v>4781407.2552864542</c:v>
                </c:pt>
                <c:pt idx="115">
                  <c:v>4781409.2547944132</c:v>
                </c:pt>
                <c:pt idx="116">
                  <c:v>4781410.5853432929</c:v>
                </c:pt>
                <c:pt idx="117">
                  <c:v>4781412.2579262219</c:v>
                </c:pt>
                <c:pt idx="118">
                  <c:v>4781414.030058058</c:v>
                </c:pt>
                <c:pt idx="119">
                  <c:v>4781414.584168897</c:v>
                </c:pt>
                <c:pt idx="120">
                  <c:v>4781416.4789060839</c:v>
                </c:pt>
                <c:pt idx="121">
                  <c:v>4781417.8068708358</c:v>
                </c:pt>
                <c:pt idx="122">
                  <c:v>4781419.6936602537</c:v>
                </c:pt>
                <c:pt idx="123">
                  <c:v>4781420.8004347673</c:v>
                </c:pt>
                <c:pt idx="124">
                  <c:v>4781420.9024269469</c:v>
                </c:pt>
                <c:pt idx="125">
                  <c:v>4781420.801130631</c:v>
                </c:pt>
                <c:pt idx="126">
                  <c:v>4781420.897298336</c:v>
                </c:pt>
                <c:pt idx="127">
                  <c:v>4781418.5574182915</c:v>
                </c:pt>
                <c:pt idx="128">
                  <c:v>4781417.1050912505</c:v>
                </c:pt>
                <c:pt idx="129">
                  <c:v>4781415.5505934563</c:v>
                </c:pt>
                <c:pt idx="130">
                  <c:v>4781414.2146711247</c:v>
                </c:pt>
                <c:pt idx="131">
                  <c:v>4781413.0128588304</c:v>
                </c:pt>
                <c:pt idx="132">
                  <c:v>4781411.4442271302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9696"/>
        <c:axId val="115012352"/>
      </c:scatterChart>
      <c:valAx>
        <c:axId val="11498969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5012352"/>
        <c:crosses val="autoZero"/>
        <c:crossBetween val="midCat"/>
        <c:majorUnit val="50"/>
      </c:valAx>
      <c:valAx>
        <c:axId val="11501235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4989696"/>
        <c:crosses val="autoZero"/>
        <c:crossBetween val="midCat"/>
        <c:majorUnit val="50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485774</xdr:colOff>
      <xdr:row>26</xdr:row>
      <xdr:rowOff>66674</xdr:rowOff>
    </xdr:from>
    <xdr:to>
      <xdr:col>14</xdr:col>
      <xdr:colOff>123825</xdr:colOff>
      <xdr:row>47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514350</xdr:colOff>
      <xdr:row>26</xdr:row>
      <xdr:rowOff>47624</xdr:rowOff>
    </xdr:from>
    <xdr:to>
      <xdr:col>7</xdr:col>
      <xdr:colOff>447675</xdr:colOff>
      <xdr:row>48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420498</xdr:colOff>
      <xdr:row>2</xdr:row>
      <xdr:rowOff>29695</xdr:rowOff>
    </xdr:from>
    <xdr:to>
      <xdr:col>28</xdr:col>
      <xdr:colOff>127339</xdr:colOff>
      <xdr:row>42</xdr:row>
      <xdr:rowOff>186425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B1" sqref="B1"/>
    </sheetView>
  </sheetViews>
  <sheetFormatPr defaultRowHeight="15" x14ac:dyDescent="0.25"/>
  <cols>
    <col min="1" max="1" width="34" bestFit="1" customWidth="1"/>
    <col min="2" max="2" width="15.140625" bestFit="1" customWidth="1"/>
    <col min="3" max="3" width="12.140625" bestFit="1" customWidth="1"/>
    <col min="4" max="6" width="12.140625" customWidth="1"/>
    <col min="7" max="7" width="11" bestFit="1" customWidth="1"/>
    <col min="8" max="8" width="34" bestFit="1" customWidth="1"/>
    <col min="9" max="9" width="18.28515625" bestFit="1" customWidth="1"/>
    <col min="10" max="10" width="12.140625" bestFit="1" customWidth="1"/>
    <col min="12" max="12" width="12.28515625" customWidth="1"/>
    <col min="13" max="13" width="14.42578125" customWidth="1"/>
    <col min="14" max="14" width="12.140625" bestFit="1" customWidth="1"/>
    <col min="16" max="16" width="34" bestFit="1" customWidth="1"/>
    <col min="17" max="17" width="18.7109375" bestFit="1" customWidth="1"/>
    <col min="18" max="18" width="12.140625" bestFit="1" customWidth="1"/>
    <col min="20" max="20" width="34" bestFit="1" customWidth="1"/>
    <col min="21" max="21" width="18.7109375" bestFit="1" customWidth="1"/>
    <col min="22" max="22" width="12.140625" bestFit="1" customWidth="1"/>
  </cols>
  <sheetData>
    <row r="1" spans="1:21" x14ac:dyDescent="0.25">
      <c r="A1" s="5"/>
      <c r="B1" s="1" t="s">
        <v>11</v>
      </c>
      <c r="E1" s="7">
        <v>2010</v>
      </c>
      <c r="H1" s="5"/>
      <c r="I1" s="1" t="s">
        <v>16</v>
      </c>
      <c r="L1" s="7">
        <v>2010</v>
      </c>
      <c r="P1" s="5"/>
      <c r="Q1" s="1"/>
      <c r="T1" s="5"/>
      <c r="U1" s="1"/>
    </row>
    <row r="2" spans="1:21" x14ac:dyDescent="0.25">
      <c r="A2" s="6" t="s">
        <v>5</v>
      </c>
      <c r="B2" s="2">
        <v>0</v>
      </c>
      <c r="C2" t="s">
        <v>7</v>
      </c>
      <c r="H2" s="6" t="s">
        <v>5</v>
      </c>
      <c r="I2" s="2">
        <v>0</v>
      </c>
      <c r="J2" t="s">
        <v>7</v>
      </c>
      <c r="P2" s="6"/>
      <c r="Q2" s="2"/>
      <c r="T2" s="6"/>
      <c r="U2" s="2"/>
    </row>
    <row r="3" spans="1:21" x14ac:dyDescent="0.25">
      <c r="A3" s="3" t="s">
        <v>1</v>
      </c>
      <c r="B3">
        <v>200</v>
      </c>
      <c r="C3" t="s">
        <v>6</v>
      </c>
      <c r="E3" t="s">
        <v>12</v>
      </c>
      <c r="F3" t="s">
        <v>6</v>
      </c>
      <c r="H3" s="3" t="s">
        <v>1</v>
      </c>
      <c r="I3">
        <v>390</v>
      </c>
      <c r="J3" t="s">
        <v>6</v>
      </c>
      <c r="L3" t="s">
        <v>15</v>
      </c>
      <c r="M3" t="s">
        <v>6</v>
      </c>
      <c r="P3" s="3"/>
      <c r="T3" s="3"/>
    </row>
    <row r="4" spans="1:21" x14ac:dyDescent="0.25">
      <c r="A4" s="3" t="s">
        <v>9</v>
      </c>
      <c r="B4">
        <v>720</v>
      </c>
      <c r="C4" t="s">
        <v>7</v>
      </c>
      <c r="H4" s="3" t="s">
        <v>4</v>
      </c>
      <c r="I4">
        <v>560</v>
      </c>
      <c r="J4" t="s">
        <v>7</v>
      </c>
      <c r="P4" s="3"/>
      <c r="T4" s="3"/>
    </row>
    <row r="5" spans="1:21" x14ac:dyDescent="0.25">
      <c r="A5" s="4" t="s">
        <v>8</v>
      </c>
      <c r="B5" t="s">
        <v>2</v>
      </c>
      <c r="C5" t="s">
        <v>10</v>
      </c>
      <c r="E5" t="s">
        <v>13</v>
      </c>
      <c r="F5" t="s">
        <v>14</v>
      </c>
      <c r="H5" s="4" t="s">
        <v>8</v>
      </c>
      <c r="I5" t="s">
        <v>3</v>
      </c>
      <c r="J5" t="s">
        <v>0</v>
      </c>
      <c r="L5" t="s">
        <v>13</v>
      </c>
      <c r="M5" t="s">
        <v>14</v>
      </c>
      <c r="P5" s="4"/>
      <c r="T5" s="4"/>
    </row>
    <row r="6" spans="1:21" x14ac:dyDescent="0.25">
      <c r="A6">
        <v>-20</v>
      </c>
      <c r="B6">
        <v>1250</v>
      </c>
      <c r="C6">
        <f>B$2+B$4-B6</f>
        <v>-530</v>
      </c>
      <c r="E6">
        <v>-20</v>
      </c>
      <c r="F6">
        <v>-600</v>
      </c>
      <c r="H6">
        <v>0</v>
      </c>
      <c r="I6">
        <v>1520</v>
      </c>
      <c r="J6">
        <f>I$2+I$4-I6</f>
        <v>-960</v>
      </c>
      <c r="L6">
        <v>0</v>
      </c>
      <c r="M6">
        <v>-1150</v>
      </c>
    </row>
    <row r="7" spans="1:21" x14ac:dyDescent="0.25">
      <c r="A7">
        <v>-10</v>
      </c>
      <c r="B7">
        <v>1070</v>
      </c>
      <c r="C7">
        <f t="shared" ref="C7:C15" si="0">B$2+B$4-B7</f>
        <v>-350</v>
      </c>
      <c r="E7">
        <v>-15</v>
      </c>
      <c r="F7">
        <v>-450</v>
      </c>
      <c r="H7">
        <v>33</v>
      </c>
      <c r="I7">
        <v>1890</v>
      </c>
      <c r="J7">
        <f t="shared" ref="J7:J18" si="1">I$2+I$4-I7</f>
        <v>-1330</v>
      </c>
      <c r="L7">
        <v>7</v>
      </c>
      <c r="M7">
        <v>-1250</v>
      </c>
    </row>
    <row r="8" spans="1:21" x14ac:dyDescent="0.25">
      <c r="A8">
        <v>0</v>
      </c>
      <c r="B8">
        <v>1420</v>
      </c>
      <c r="C8">
        <f t="shared" si="0"/>
        <v>-700</v>
      </c>
      <c r="E8">
        <v>-10</v>
      </c>
      <c r="F8">
        <v>-350</v>
      </c>
      <c r="H8">
        <v>39</v>
      </c>
      <c r="I8">
        <v>2340</v>
      </c>
      <c r="J8">
        <f t="shared" si="1"/>
        <v>-1780</v>
      </c>
      <c r="L8">
        <v>11</v>
      </c>
      <c r="M8">
        <v>-1270</v>
      </c>
    </row>
    <row r="9" spans="1:21" x14ac:dyDescent="0.25">
      <c r="A9">
        <v>10</v>
      </c>
      <c r="B9">
        <v>2090</v>
      </c>
      <c r="C9">
        <f t="shared" si="0"/>
        <v>-1370</v>
      </c>
      <c r="E9">
        <v>-7</v>
      </c>
      <c r="F9">
        <v>-450</v>
      </c>
      <c r="H9">
        <v>41</v>
      </c>
      <c r="I9">
        <v>2440</v>
      </c>
      <c r="J9">
        <f t="shared" si="1"/>
        <v>-1880</v>
      </c>
      <c r="L9">
        <v>15</v>
      </c>
      <c r="M9">
        <v>-1300</v>
      </c>
    </row>
    <row r="10" spans="1:21" x14ac:dyDescent="0.25">
      <c r="A10">
        <v>20</v>
      </c>
      <c r="B10">
        <v>2660</v>
      </c>
      <c r="C10">
        <f t="shared" si="0"/>
        <v>-1940</v>
      </c>
      <c r="E10">
        <v>-4</v>
      </c>
      <c r="F10">
        <v>-700</v>
      </c>
      <c r="H10">
        <v>46.2</v>
      </c>
      <c r="I10">
        <v>3170</v>
      </c>
      <c r="J10">
        <f t="shared" si="1"/>
        <v>-2610</v>
      </c>
      <c r="L10">
        <v>20</v>
      </c>
      <c r="M10">
        <v>-1200</v>
      </c>
    </row>
    <row r="11" spans="1:21" x14ac:dyDescent="0.25">
      <c r="A11">
        <v>30</v>
      </c>
      <c r="B11">
        <v>3565</v>
      </c>
      <c r="C11">
        <f t="shared" si="0"/>
        <v>-2845</v>
      </c>
      <c r="E11">
        <v>0</v>
      </c>
      <c r="F11">
        <v>-1100</v>
      </c>
      <c r="H11">
        <v>47.9</v>
      </c>
      <c r="I11">
        <v>3470</v>
      </c>
      <c r="J11">
        <f t="shared" si="1"/>
        <v>-2910</v>
      </c>
      <c r="L11">
        <v>22</v>
      </c>
      <c r="M11">
        <v>-1150</v>
      </c>
    </row>
    <row r="12" spans="1:21" x14ac:dyDescent="0.25">
      <c r="A12">
        <v>40</v>
      </c>
      <c r="B12">
        <v>3660</v>
      </c>
      <c r="C12">
        <f t="shared" si="0"/>
        <v>-2940</v>
      </c>
      <c r="E12">
        <v>3</v>
      </c>
      <c r="F12">
        <v>-1150</v>
      </c>
      <c r="H12">
        <v>50.1</v>
      </c>
      <c r="I12">
        <v>3640</v>
      </c>
      <c r="J12">
        <f t="shared" si="1"/>
        <v>-3080</v>
      </c>
      <c r="L12">
        <v>25</v>
      </c>
      <c r="M12">
        <v>-1200</v>
      </c>
    </row>
    <row r="13" spans="1:21" x14ac:dyDescent="0.25">
      <c r="A13">
        <v>50</v>
      </c>
      <c r="B13">
        <v>3780</v>
      </c>
      <c r="C13">
        <f t="shared" si="0"/>
        <v>-3060</v>
      </c>
      <c r="E13">
        <v>5</v>
      </c>
      <c r="F13">
        <v>-1300</v>
      </c>
      <c r="H13">
        <v>53.2</v>
      </c>
      <c r="I13">
        <v>3440</v>
      </c>
      <c r="J13">
        <f t="shared" si="1"/>
        <v>-2880</v>
      </c>
      <c r="L13">
        <v>29</v>
      </c>
      <c r="M13">
        <v>-1350</v>
      </c>
    </row>
    <row r="14" spans="1:21" x14ac:dyDescent="0.25">
      <c r="A14">
        <v>60</v>
      </c>
      <c r="B14">
        <v>3950</v>
      </c>
      <c r="C14">
        <f t="shared" si="0"/>
        <v>-3230</v>
      </c>
      <c r="E14">
        <v>7</v>
      </c>
      <c r="F14">
        <v>-1350</v>
      </c>
      <c r="H14">
        <v>73</v>
      </c>
      <c r="I14">
        <v>3410</v>
      </c>
      <c r="J14">
        <f t="shared" si="1"/>
        <v>-2850</v>
      </c>
      <c r="L14">
        <v>30</v>
      </c>
      <c r="M14">
        <v>-1900</v>
      </c>
    </row>
    <row r="15" spans="1:21" x14ac:dyDescent="0.25">
      <c r="A15">
        <v>70</v>
      </c>
      <c r="B15">
        <v>4200</v>
      </c>
      <c r="C15">
        <f t="shared" si="0"/>
        <v>-3480</v>
      </c>
      <c r="E15">
        <v>11</v>
      </c>
      <c r="F15">
        <v>-1950</v>
      </c>
      <c r="H15">
        <v>86</v>
      </c>
      <c r="I15">
        <v>3630</v>
      </c>
      <c r="J15">
        <f t="shared" si="1"/>
        <v>-3070</v>
      </c>
      <c r="L15">
        <v>37</v>
      </c>
      <c r="M15">
        <v>-2700</v>
      </c>
    </row>
    <row r="16" spans="1:21" x14ac:dyDescent="0.25">
      <c r="E16">
        <v>16</v>
      </c>
      <c r="F16">
        <v>-2500</v>
      </c>
      <c r="H16">
        <v>91</v>
      </c>
      <c r="I16">
        <v>3850</v>
      </c>
      <c r="J16">
        <f t="shared" si="1"/>
        <v>-3290</v>
      </c>
      <c r="L16">
        <v>40</v>
      </c>
      <c r="M16">
        <v>-3200</v>
      </c>
    </row>
    <row r="17" spans="5:13" x14ac:dyDescent="0.25">
      <c r="E17">
        <v>18</v>
      </c>
      <c r="F17">
        <v>-2900</v>
      </c>
      <c r="H17">
        <v>96</v>
      </c>
      <c r="I17">
        <v>4150</v>
      </c>
      <c r="J17">
        <f t="shared" si="1"/>
        <v>-3590</v>
      </c>
      <c r="L17">
        <v>42</v>
      </c>
      <c r="M17">
        <v>-3250</v>
      </c>
    </row>
    <row r="18" spans="5:13" x14ac:dyDescent="0.25">
      <c r="E18">
        <v>20</v>
      </c>
      <c r="F18">
        <v>-2900</v>
      </c>
      <c r="H18">
        <v>106.9</v>
      </c>
      <c r="I18">
        <v>4400</v>
      </c>
      <c r="J18">
        <f t="shared" si="1"/>
        <v>-3840</v>
      </c>
      <c r="L18">
        <v>44</v>
      </c>
      <c r="M18">
        <v>-3280</v>
      </c>
    </row>
    <row r="19" spans="5:13" x14ac:dyDescent="0.25">
      <c r="E19">
        <v>22</v>
      </c>
      <c r="F19">
        <v>-2930</v>
      </c>
      <c r="L19">
        <v>46</v>
      </c>
      <c r="M19">
        <v>-3300</v>
      </c>
    </row>
    <row r="20" spans="5:13" x14ac:dyDescent="0.25">
      <c r="E20">
        <v>24</v>
      </c>
      <c r="F20">
        <v>-2950</v>
      </c>
    </row>
    <row r="21" spans="5:13" x14ac:dyDescent="0.25">
      <c r="E21">
        <v>26</v>
      </c>
      <c r="F21">
        <v>-3050</v>
      </c>
    </row>
    <row r="22" spans="5:13" x14ac:dyDescent="0.25">
      <c r="E22">
        <v>32</v>
      </c>
      <c r="F22">
        <v>-3000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5"/>
  <sheetViews>
    <sheetView tabSelected="1" zoomScale="85" zoomScaleNormal="85" workbookViewId="0">
      <selection activeCell="V39" sqref="V39"/>
    </sheetView>
  </sheetViews>
  <sheetFormatPr defaultRowHeight="15" x14ac:dyDescent="0.25"/>
  <cols>
    <col min="7" max="7" width="6" bestFit="1" customWidth="1"/>
    <col min="8" max="8" width="8.28515625" bestFit="1" customWidth="1"/>
    <col min="9" max="9" width="9.42578125" bestFit="1" customWidth="1"/>
    <col min="11" max="11" width="10" bestFit="1" customWidth="1"/>
    <col min="12" max="15" width="10" style="10" customWidth="1"/>
    <col min="18" max="18" width="13.42578125" style="10" bestFit="1" customWidth="1"/>
  </cols>
  <sheetData>
    <row r="1" spans="1:22" s="10" customFormat="1" x14ac:dyDescent="0.25">
      <c r="H1" s="10" t="s">
        <v>34</v>
      </c>
      <c r="K1" s="10" t="s">
        <v>33</v>
      </c>
      <c r="L1" s="10">
        <v>2010</v>
      </c>
      <c r="N1" s="10">
        <v>2011</v>
      </c>
      <c r="P1" s="10">
        <v>2012</v>
      </c>
    </row>
    <row r="2" spans="1:22" x14ac:dyDescent="0.25">
      <c r="A2" s="10" t="s">
        <v>17</v>
      </c>
      <c r="B2" s="10" t="s">
        <v>18</v>
      </c>
      <c r="C2" s="10" t="s">
        <v>19</v>
      </c>
      <c r="D2" s="10"/>
      <c r="E2" s="10"/>
      <c r="F2" s="14" t="s">
        <v>20</v>
      </c>
      <c r="G2" s="14" t="s">
        <v>8</v>
      </c>
      <c r="H2" s="14" t="s">
        <v>18</v>
      </c>
      <c r="I2" s="14" t="s">
        <v>19</v>
      </c>
      <c r="L2" s="14" t="s">
        <v>18</v>
      </c>
      <c r="M2" s="14" t="s">
        <v>19</v>
      </c>
      <c r="N2" s="14" t="s">
        <v>18</v>
      </c>
      <c r="O2" s="14" t="s">
        <v>19</v>
      </c>
      <c r="P2" s="14" t="s">
        <v>18</v>
      </c>
      <c r="Q2" s="14" t="s">
        <v>19</v>
      </c>
      <c r="R2" s="14"/>
      <c r="S2" s="14"/>
      <c r="T2" s="14"/>
      <c r="U2" s="14"/>
      <c r="V2" s="14"/>
    </row>
    <row r="3" spans="1:22" x14ac:dyDescent="0.25">
      <c r="A3" s="10" t="s">
        <v>21</v>
      </c>
      <c r="B3" s="10">
        <v>574010</v>
      </c>
      <c r="C3" s="10">
        <v>4781377</v>
      </c>
      <c r="D3" s="10"/>
      <c r="E3" s="10" t="s">
        <v>22</v>
      </c>
      <c r="F3" s="14">
        <v>50</v>
      </c>
      <c r="G3" s="8">
        <v>-6</v>
      </c>
      <c r="H3" s="15">
        <f>B$3-F3*B$11+G3*B$12</f>
        <v>574014.55594644661</v>
      </c>
      <c r="I3" s="15">
        <f>C$3-F3*B$12-G3*B$11</f>
        <v>4781326.8477981342</v>
      </c>
      <c r="L3" s="17">
        <v>574065.9</v>
      </c>
      <c r="M3" s="17">
        <v>4781390.2</v>
      </c>
      <c r="N3" s="10">
        <v>574068.80000000005</v>
      </c>
      <c r="O3" s="10">
        <v>4781390.0999999996</v>
      </c>
      <c r="P3">
        <v>574468.49664644746</v>
      </c>
      <c r="Q3">
        <v>4780476.0632475056</v>
      </c>
    </row>
    <row r="4" spans="1:22" x14ac:dyDescent="0.25">
      <c r="A4" s="10" t="s">
        <v>23</v>
      </c>
      <c r="B4" s="10">
        <v>574146</v>
      </c>
      <c r="C4" s="10">
        <v>4780739</v>
      </c>
      <c r="D4" s="10"/>
      <c r="E4" s="10"/>
      <c r="F4" s="14">
        <v>50</v>
      </c>
      <c r="G4" s="8">
        <v>0</v>
      </c>
      <c r="H4" s="15">
        <f t="shared" ref="H4:H31" si="0">B$3-F4*B$11+G4*B$12</f>
        <v>574020.4241035789</v>
      </c>
      <c r="I4" s="15">
        <f t="shared" ref="I4:I31" si="1">C$3-F4*B$12-G4*B$11</f>
        <v>4781328.0986905638</v>
      </c>
      <c r="L4" s="17">
        <v>574063.5</v>
      </c>
      <c r="M4" s="17">
        <v>4781385.8</v>
      </c>
      <c r="N4" s="10">
        <v>574070.30000000005</v>
      </c>
      <c r="O4" s="10">
        <v>4781381</v>
      </c>
      <c r="P4">
        <v>574458.73192472407</v>
      </c>
      <c r="Q4">
        <v>4780491.8387908041</v>
      </c>
    </row>
    <row r="5" spans="1:22" x14ac:dyDescent="0.25">
      <c r="A5" s="10" t="s">
        <v>24</v>
      </c>
      <c r="B5" s="10">
        <f>B3-B4</f>
        <v>-136</v>
      </c>
      <c r="C5" s="10">
        <f>C3-C4</f>
        <v>638</v>
      </c>
      <c r="D5" s="10"/>
      <c r="E5" s="10"/>
      <c r="F5" s="14">
        <v>50</v>
      </c>
      <c r="G5" s="8">
        <v>5</v>
      </c>
      <c r="H5" s="15">
        <f t="shared" si="0"/>
        <v>574025.31423452252</v>
      </c>
      <c r="I5" s="15">
        <f t="shared" si="1"/>
        <v>4781329.1411009217</v>
      </c>
      <c r="L5" s="17">
        <v>574066.19999999995</v>
      </c>
      <c r="M5" s="17">
        <v>4781385.8</v>
      </c>
      <c r="N5" s="10">
        <v>574068.6</v>
      </c>
      <c r="O5" s="10">
        <v>4781370.8</v>
      </c>
      <c r="P5">
        <v>574451.98562586051</v>
      </c>
      <c r="Q5">
        <v>4780499.2063716128</v>
      </c>
    </row>
    <row r="6" spans="1:22" x14ac:dyDescent="0.25">
      <c r="A6" s="10" t="s">
        <v>25</v>
      </c>
      <c r="B6" s="10">
        <f>SQRT((B5)^2+(C5)^2)</f>
        <v>652.33427014070014</v>
      </c>
      <c r="C6" s="10" t="s">
        <v>6</v>
      </c>
      <c r="D6" s="10"/>
      <c r="E6" s="10"/>
      <c r="F6" s="14">
        <v>50</v>
      </c>
      <c r="G6" s="8">
        <v>13.5</v>
      </c>
      <c r="H6" s="15">
        <f t="shared" si="0"/>
        <v>574033.62745712663</v>
      </c>
      <c r="I6" s="15">
        <f t="shared" si="1"/>
        <v>4781330.9131985297</v>
      </c>
      <c r="L6" s="17">
        <v>574063.5</v>
      </c>
      <c r="M6" s="17">
        <v>4781385.5999999996</v>
      </c>
      <c r="N6" s="10">
        <v>574065.9</v>
      </c>
      <c r="O6" s="10">
        <v>4781361</v>
      </c>
      <c r="P6">
        <v>574443.85395226674</v>
      </c>
      <c r="Q6">
        <v>4780506.8919964554</v>
      </c>
    </row>
    <row r="7" spans="1:22" x14ac:dyDescent="0.25">
      <c r="A7" s="10"/>
      <c r="B7" s="10"/>
      <c r="C7" s="10"/>
      <c r="D7" s="10"/>
      <c r="E7" s="10"/>
      <c r="F7" s="14">
        <v>50</v>
      </c>
      <c r="G7" s="8">
        <v>18.3</v>
      </c>
      <c r="H7" s="15">
        <f t="shared" si="0"/>
        <v>574038.32198283251</v>
      </c>
      <c r="I7" s="15">
        <f t="shared" si="1"/>
        <v>4781331.9139124732</v>
      </c>
      <c r="L7" s="17">
        <v>574063.80000000005</v>
      </c>
      <c r="M7" s="17">
        <v>4781385.3</v>
      </c>
      <c r="N7" s="10">
        <v>574063.4</v>
      </c>
      <c r="O7" s="10">
        <v>4781351.4000000004</v>
      </c>
      <c r="P7">
        <v>574435.3098288076</v>
      </c>
      <c r="Q7">
        <v>4780515.1284473138</v>
      </c>
    </row>
    <row r="8" spans="1:22" x14ac:dyDescent="0.25">
      <c r="A8" s="10" t="s">
        <v>26</v>
      </c>
      <c r="B8" s="10">
        <f>ATAN(B5/C5)</f>
        <v>-0.21002266982029125</v>
      </c>
      <c r="C8" s="10" t="s">
        <v>27</v>
      </c>
      <c r="D8" s="10"/>
      <c r="E8" s="10"/>
      <c r="F8" s="14">
        <v>50</v>
      </c>
      <c r="G8" s="8">
        <v>31</v>
      </c>
      <c r="H8" s="15">
        <f t="shared" si="0"/>
        <v>574050.74291542941</v>
      </c>
      <c r="I8" s="15">
        <f t="shared" si="1"/>
        <v>4781334.5616347827</v>
      </c>
      <c r="L8" s="17">
        <v>574063.80000000005</v>
      </c>
      <c r="M8" s="17">
        <v>4781385.8</v>
      </c>
      <c r="N8" s="10">
        <v>574061.19999999995</v>
      </c>
      <c r="O8" s="10">
        <v>4781340.4000000004</v>
      </c>
      <c r="P8">
        <v>574427.08841261815</v>
      </c>
      <c r="Q8">
        <v>4780523.5905708866</v>
      </c>
    </row>
    <row r="9" spans="1:22" x14ac:dyDescent="0.25">
      <c r="A9" s="10"/>
      <c r="B9" s="10">
        <f>B8*360/(2*PI())</f>
        <v>-12.033412582772296</v>
      </c>
      <c r="C9" s="11" t="s">
        <v>28</v>
      </c>
      <c r="D9" s="10"/>
      <c r="E9" s="10"/>
      <c r="F9" s="14">
        <v>50</v>
      </c>
      <c r="G9" s="8">
        <v>50</v>
      </c>
      <c r="H9" s="15">
        <f t="shared" si="0"/>
        <v>574069.32541301509</v>
      </c>
      <c r="I9" s="15">
        <f t="shared" si="1"/>
        <v>4781338.5227941424</v>
      </c>
      <c r="L9" s="17">
        <v>574063.9</v>
      </c>
      <c r="M9" s="17">
        <v>4781385.5999999996</v>
      </c>
      <c r="N9" s="10">
        <v>574060</v>
      </c>
      <c r="O9" s="10">
        <v>4781330.5999999996</v>
      </c>
      <c r="P9">
        <v>574419.67251863133</v>
      </c>
      <c r="Q9">
        <v>4780532.7279113233</v>
      </c>
    </row>
    <row r="10" spans="1:22" x14ac:dyDescent="0.25">
      <c r="A10" s="10"/>
      <c r="B10" s="10"/>
      <c r="C10" s="10"/>
      <c r="D10" s="10"/>
      <c r="E10" s="10"/>
      <c r="F10" s="14">
        <v>50</v>
      </c>
      <c r="G10" s="8">
        <v>60</v>
      </c>
      <c r="H10" s="15">
        <f t="shared" si="0"/>
        <v>574079.10567490233</v>
      </c>
      <c r="I10" s="15">
        <f t="shared" si="1"/>
        <v>4781340.6076148581</v>
      </c>
      <c r="L10" s="17">
        <v>574067.69999999995</v>
      </c>
      <c r="M10" s="17">
        <v>4781381.4000000004</v>
      </c>
      <c r="N10" s="10">
        <v>574060.4</v>
      </c>
      <c r="O10" s="10">
        <v>4781320.3</v>
      </c>
      <c r="P10">
        <v>574413.98292517697</v>
      </c>
      <c r="Q10">
        <v>4780540.1070881989</v>
      </c>
    </row>
    <row r="11" spans="1:22" x14ac:dyDescent="0.25">
      <c r="A11" s="10" t="s">
        <v>29</v>
      </c>
      <c r="B11" s="10">
        <f>SIN(B8)</f>
        <v>-0.20848207157760781</v>
      </c>
      <c r="C11" s="10"/>
      <c r="D11" s="10"/>
      <c r="E11" s="10"/>
      <c r="F11" s="14">
        <v>50</v>
      </c>
      <c r="G11" s="8">
        <v>70</v>
      </c>
      <c r="H11" s="15">
        <f t="shared" si="0"/>
        <v>574088.88593678956</v>
      </c>
      <c r="I11" s="15">
        <f t="shared" si="1"/>
        <v>4781342.6924355738</v>
      </c>
      <c r="L11" s="17">
        <v>574062.9</v>
      </c>
      <c r="M11" s="17">
        <v>4781365.2</v>
      </c>
      <c r="N11" s="10">
        <v>574061.30000000005</v>
      </c>
      <c r="O11" s="10">
        <v>4781310</v>
      </c>
      <c r="P11">
        <v>574406.17038653546</v>
      </c>
      <c r="Q11">
        <v>4780548.3515768368</v>
      </c>
    </row>
    <row r="12" spans="1:22" x14ac:dyDescent="0.25">
      <c r="A12" s="10" t="s">
        <v>30</v>
      </c>
      <c r="B12" s="10">
        <f>COS(B8)</f>
        <v>0.97802618872436597</v>
      </c>
      <c r="C12" s="10"/>
      <c r="D12" s="10"/>
      <c r="E12" s="10"/>
      <c r="F12" s="14">
        <v>50</v>
      </c>
      <c r="G12" s="8">
        <v>80</v>
      </c>
      <c r="H12" s="15">
        <f t="shared" si="0"/>
        <v>574098.6661986768</v>
      </c>
      <c r="I12" s="15">
        <f t="shared" si="1"/>
        <v>4781344.7772562904</v>
      </c>
      <c r="L12" s="17">
        <v>574060.30000000005</v>
      </c>
      <c r="M12" s="17">
        <v>4781355.5</v>
      </c>
      <c r="N12" s="10">
        <v>574061.80000000005</v>
      </c>
      <c r="O12" s="10">
        <v>4781298.3</v>
      </c>
      <c r="P12">
        <v>574399.81116749556</v>
      </c>
      <c r="Q12">
        <v>4780557.5004954701</v>
      </c>
    </row>
    <row r="13" spans="1:22" x14ac:dyDescent="0.25">
      <c r="A13" s="10"/>
      <c r="B13" s="10"/>
      <c r="C13" s="10"/>
      <c r="D13" s="10"/>
      <c r="E13" s="10"/>
      <c r="F13" s="14">
        <v>50</v>
      </c>
      <c r="G13" s="8">
        <v>100</v>
      </c>
      <c r="H13" s="15">
        <f t="shared" si="0"/>
        <v>574118.22672245139</v>
      </c>
      <c r="I13" s="15">
        <f t="shared" si="1"/>
        <v>4781348.9468977218</v>
      </c>
      <c r="L13" s="17">
        <v>574059.19999999995</v>
      </c>
      <c r="M13" s="17">
        <v>4781347.9000000004</v>
      </c>
      <c r="N13" s="10">
        <v>574063.9</v>
      </c>
      <c r="O13" s="10">
        <v>4781287.5999999996</v>
      </c>
      <c r="P13">
        <v>574393.03586177225</v>
      </c>
      <c r="Q13">
        <v>4780567.5333967842</v>
      </c>
    </row>
    <row r="14" spans="1:22" x14ac:dyDescent="0.25">
      <c r="A14" s="10" t="s">
        <v>17</v>
      </c>
      <c r="B14" s="12" t="s">
        <v>18</v>
      </c>
      <c r="C14" s="12" t="s">
        <v>19</v>
      </c>
      <c r="D14" s="12" t="s">
        <v>20</v>
      </c>
      <c r="E14" s="10" t="s">
        <v>31</v>
      </c>
      <c r="F14" s="14">
        <v>200</v>
      </c>
      <c r="G14" s="8">
        <v>0</v>
      </c>
      <c r="H14" s="15">
        <f t="shared" si="0"/>
        <v>574051.69641431549</v>
      </c>
      <c r="I14" s="15">
        <f t="shared" si="1"/>
        <v>4781181.3947622553</v>
      </c>
      <c r="L14" s="17">
        <v>574057.19999999995</v>
      </c>
      <c r="M14" s="17">
        <v>4781334</v>
      </c>
      <c r="N14" s="10">
        <v>574065.6</v>
      </c>
      <c r="O14" s="10">
        <v>4781277.0999999996</v>
      </c>
      <c r="P14">
        <v>574387.42032066791</v>
      </c>
      <c r="Q14">
        <v>4780575.5798001224</v>
      </c>
    </row>
    <row r="15" spans="1:22" x14ac:dyDescent="0.25">
      <c r="A15" s="10" t="s">
        <v>22</v>
      </c>
      <c r="B15" s="12">
        <v>574000.4241035789</v>
      </c>
      <c r="C15" s="12">
        <v>4781328.0986905638</v>
      </c>
      <c r="D15" s="12">
        <v>50</v>
      </c>
      <c r="E15" s="10"/>
      <c r="F15" s="14">
        <v>200</v>
      </c>
      <c r="G15" s="8">
        <v>5</v>
      </c>
      <c r="H15" s="15">
        <f t="shared" si="0"/>
        <v>574056.58654525911</v>
      </c>
      <c r="I15" s="15">
        <f t="shared" si="1"/>
        <v>4781182.4371726131</v>
      </c>
      <c r="L15" s="17">
        <v>574056.9</v>
      </c>
      <c r="M15" s="17">
        <v>4781334.3</v>
      </c>
      <c r="N15" s="10">
        <v>574066.9</v>
      </c>
      <c r="O15" s="10">
        <v>4781266.5999999996</v>
      </c>
      <c r="P15">
        <v>574381.46632851358</v>
      </c>
      <c r="Q15">
        <v>4780584.8442321224</v>
      </c>
    </row>
    <row r="16" spans="1:22" x14ac:dyDescent="0.25">
      <c r="A16" s="10" t="s">
        <v>31</v>
      </c>
      <c r="B16" s="12">
        <v>574031.69641431549</v>
      </c>
      <c r="C16" s="12">
        <v>4781181.3947622553</v>
      </c>
      <c r="D16" s="13">
        <v>200</v>
      </c>
      <c r="E16" s="10"/>
      <c r="F16" s="14">
        <v>200</v>
      </c>
      <c r="G16" s="8">
        <v>13.5</v>
      </c>
      <c r="H16" s="15">
        <f t="shared" si="0"/>
        <v>574064.89976786321</v>
      </c>
      <c r="I16" s="15">
        <f t="shared" si="1"/>
        <v>4781184.2092702212</v>
      </c>
      <c r="L16" s="17">
        <v>574055.69999999995</v>
      </c>
      <c r="M16" s="17">
        <v>4781334.8</v>
      </c>
      <c r="N16" s="10">
        <v>574069.6</v>
      </c>
      <c r="O16" s="10">
        <v>4781256</v>
      </c>
      <c r="P16">
        <v>574375.67248103349</v>
      </c>
      <c r="Q16">
        <v>4780594.3325517643</v>
      </c>
    </row>
    <row r="17" spans="1:17" x14ac:dyDescent="0.25">
      <c r="A17" s="10" t="s">
        <v>32</v>
      </c>
      <c r="B17" s="12">
        <v>574073.3928286311</v>
      </c>
      <c r="C17" s="12">
        <v>4780985.7895245105</v>
      </c>
      <c r="D17" s="12">
        <v>400</v>
      </c>
      <c r="E17" s="10"/>
      <c r="F17" s="14">
        <v>200</v>
      </c>
      <c r="G17" s="8">
        <v>23</v>
      </c>
      <c r="H17" s="15">
        <f t="shared" si="0"/>
        <v>574074.19101665611</v>
      </c>
      <c r="I17" s="15">
        <f t="shared" si="1"/>
        <v>4781186.1898499019</v>
      </c>
      <c r="L17" s="17">
        <v>574055.4</v>
      </c>
      <c r="M17" s="17">
        <v>4781335.8</v>
      </c>
      <c r="N17" s="10">
        <v>574072.19999999995</v>
      </c>
      <c r="O17" s="10">
        <v>4781246.0999999996</v>
      </c>
      <c r="P17">
        <v>574369.15928353905</v>
      </c>
      <c r="Q17">
        <v>4780602.7023530351</v>
      </c>
    </row>
    <row r="18" spans="1:17" x14ac:dyDescent="0.25">
      <c r="A18" s="10"/>
      <c r="B18" s="12"/>
      <c r="C18" s="12"/>
      <c r="D18" s="12"/>
      <c r="E18" s="10"/>
      <c r="F18" s="14">
        <v>200</v>
      </c>
      <c r="G18" s="8">
        <v>31</v>
      </c>
      <c r="H18" s="15">
        <f>B$3-F18*B$11+G18*B$12</f>
        <v>574082.015226166</v>
      </c>
      <c r="I18" s="15">
        <f>C$3-F18*B$12-G18*B$11</f>
        <v>4781187.8577064741</v>
      </c>
      <c r="L18" s="17">
        <v>574055.5</v>
      </c>
      <c r="M18" s="17">
        <v>4781335.9000000004</v>
      </c>
      <c r="N18" s="10">
        <v>574075.4</v>
      </c>
      <c r="O18" s="10">
        <v>4781236.9000000004</v>
      </c>
      <c r="P18">
        <v>574364.49607662531</v>
      </c>
      <c r="Q18">
        <v>4780612.8694376238</v>
      </c>
    </row>
    <row r="19" spans="1:17" x14ac:dyDescent="0.25">
      <c r="A19" s="10"/>
      <c r="B19" s="12"/>
      <c r="C19" s="12"/>
      <c r="D19" s="12"/>
      <c r="E19" s="10"/>
      <c r="F19" s="14">
        <v>200</v>
      </c>
      <c r="G19" s="8">
        <v>50</v>
      </c>
      <c r="H19" s="15">
        <f t="shared" si="0"/>
        <v>574100.59772375168</v>
      </c>
      <c r="I19" s="15">
        <f t="shared" si="1"/>
        <v>4781191.8188658338</v>
      </c>
      <c r="L19" s="17">
        <v>574055.5</v>
      </c>
      <c r="M19" s="17">
        <v>4781335.9000000004</v>
      </c>
      <c r="N19" s="10">
        <v>574078.6</v>
      </c>
      <c r="O19" s="10">
        <v>4781226.0999999996</v>
      </c>
      <c r="P19">
        <v>574359.34885716077</v>
      </c>
      <c r="Q19">
        <v>4780622.698036884</v>
      </c>
    </row>
    <row r="20" spans="1:17" x14ac:dyDescent="0.25">
      <c r="A20" s="10"/>
      <c r="B20" s="12"/>
      <c r="C20" s="12"/>
      <c r="D20" s="12"/>
      <c r="E20" s="10"/>
      <c r="F20" s="14">
        <v>200</v>
      </c>
      <c r="G20" s="8">
        <v>60</v>
      </c>
      <c r="H20" s="15">
        <f t="shared" si="0"/>
        <v>574110.37798563892</v>
      </c>
      <c r="I20" s="15">
        <f t="shared" si="1"/>
        <v>4781193.9036865495</v>
      </c>
      <c r="L20" s="17">
        <v>574055</v>
      </c>
      <c r="M20" s="17">
        <v>4781335.5</v>
      </c>
      <c r="N20" s="10">
        <v>574082.80000000005</v>
      </c>
      <c r="O20" s="10">
        <v>4781217.0999999996</v>
      </c>
      <c r="P20">
        <v>574353.23481420951</v>
      </c>
      <c r="Q20">
        <v>4780631.738611158</v>
      </c>
    </row>
    <row r="21" spans="1:17" x14ac:dyDescent="0.25">
      <c r="A21" s="10"/>
      <c r="B21" s="10"/>
      <c r="C21" s="10"/>
      <c r="D21" s="10"/>
      <c r="E21" s="10" t="s">
        <v>32</v>
      </c>
      <c r="F21" s="14">
        <v>400</v>
      </c>
      <c r="G21" s="8">
        <v>-6</v>
      </c>
      <c r="H21" s="15">
        <f t="shared" si="0"/>
        <v>574087.5246714988</v>
      </c>
      <c r="I21" s="15">
        <f t="shared" si="1"/>
        <v>4780984.5386320809</v>
      </c>
      <c r="L21" s="17">
        <v>574053.1</v>
      </c>
      <c r="M21" s="17">
        <v>4781334.5</v>
      </c>
      <c r="N21" s="10">
        <v>574087.1</v>
      </c>
      <c r="O21" s="10">
        <v>4781208.4000000004</v>
      </c>
      <c r="P21">
        <v>574348.33752320497</v>
      </c>
      <c r="Q21">
        <v>4780641.0146205947</v>
      </c>
    </row>
    <row r="22" spans="1:17" x14ac:dyDescent="0.25">
      <c r="A22" s="10"/>
      <c r="B22" s="10"/>
      <c r="C22" s="10"/>
      <c r="D22" s="10"/>
      <c r="E22" s="10"/>
      <c r="F22" s="14">
        <v>400</v>
      </c>
      <c r="G22" s="8">
        <v>0</v>
      </c>
      <c r="H22" s="15">
        <f t="shared" si="0"/>
        <v>574093.3928286311</v>
      </c>
      <c r="I22" s="15">
        <f t="shared" si="1"/>
        <v>4780985.7895245105</v>
      </c>
      <c r="L22" s="17">
        <v>574053.19999999995</v>
      </c>
      <c r="M22" s="17">
        <v>4781334.2</v>
      </c>
      <c r="N22" s="10">
        <v>574090.30000000005</v>
      </c>
      <c r="O22" s="10">
        <v>4781198.5</v>
      </c>
      <c r="P22">
        <v>574340.61979911255</v>
      </c>
      <c r="Q22">
        <v>4780648.0384927383</v>
      </c>
    </row>
    <row r="23" spans="1:17" x14ac:dyDescent="0.25">
      <c r="A23" s="10"/>
      <c r="B23" s="10"/>
      <c r="C23" s="10"/>
      <c r="D23" s="10"/>
      <c r="E23" s="10"/>
      <c r="F23" s="14">
        <v>400</v>
      </c>
      <c r="G23" s="8">
        <v>5</v>
      </c>
      <c r="H23" s="15">
        <f t="shared" si="0"/>
        <v>574098.28295957472</v>
      </c>
      <c r="I23" s="15">
        <f t="shared" si="1"/>
        <v>4780986.8319348684</v>
      </c>
      <c r="L23" s="17">
        <v>574055.80000000005</v>
      </c>
      <c r="M23" s="17">
        <v>4781329.3</v>
      </c>
      <c r="N23" s="10">
        <v>574093.1</v>
      </c>
      <c r="O23" s="10">
        <v>4781189</v>
      </c>
      <c r="P23">
        <v>574336.36426349776</v>
      </c>
      <c r="Q23">
        <v>4780658.0989848748</v>
      </c>
    </row>
    <row r="24" spans="1:17" x14ac:dyDescent="0.25">
      <c r="A24" s="10"/>
      <c r="B24" s="10"/>
      <c r="C24" s="10"/>
      <c r="D24" s="10"/>
      <c r="E24" s="10"/>
      <c r="F24" s="14">
        <v>400</v>
      </c>
      <c r="G24" s="8">
        <v>35.700000000000003</v>
      </c>
      <c r="H24" s="15">
        <f t="shared" si="0"/>
        <v>574128.3083635685</v>
      </c>
      <c r="I24" s="15">
        <f t="shared" si="1"/>
        <v>4780993.2323344657</v>
      </c>
      <c r="L24" s="17">
        <v>574055.6</v>
      </c>
      <c r="M24" s="17">
        <v>4781318.8</v>
      </c>
      <c r="N24" s="10">
        <v>574096.30000000005</v>
      </c>
      <c r="O24" s="10">
        <v>4781179.4000000004</v>
      </c>
      <c r="P24">
        <v>574331.54707769258</v>
      </c>
      <c r="Q24">
        <v>4780667.4869470671</v>
      </c>
    </row>
    <row r="25" spans="1:17" x14ac:dyDescent="0.25">
      <c r="A25" s="10"/>
      <c r="B25" s="10"/>
      <c r="C25" s="10"/>
      <c r="D25" s="10"/>
      <c r="E25" s="10"/>
      <c r="F25" s="14">
        <v>400</v>
      </c>
      <c r="G25" s="8">
        <v>47</v>
      </c>
      <c r="H25" s="15">
        <f t="shared" si="0"/>
        <v>574139.36005950114</v>
      </c>
      <c r="I25" s="15">
        <f t="shared" si="1"/>
        <v>4780995.5881818747</v>
      </c>
      <c r="L25" s="17">
        <v>574057</v>
      </c>
      <c r="M25" s="17">
        <v>4781310.5</v>
      </c>
      <c r="N25" s="10">
        <v>574099.19999999995</v>
      </c>
      <c r="O25" s="10">
        <v>4781169.4000000004</v>
      </c>
      <c r="P25">
        <v>574325.91955994407</v>
      </c>
      <c r="Q25">
        <v>4780676.6439268859</v>
      </c>
    </row>
    <row r="26" spans="1:17" x14ac:dyDescent="0.25">
      <c r="A26" s="10"/>
      <c r="B26" s="10"/>
      <c r="C26" s="10"/>
      <c r="D26" s="10"/>
      <c r="E26" s="10"/>
      <c r="F26" s="14">
        <v>400</v>
      </c>
      <c r="G26" s="8">
        <v>50</v>
      </c>
      <c r="H26" s="15">
        <f t="shared" si="0"/>
        <v>574142.29413806729</v>
      </c>
      <c r="I26" s="15">
        <f t="shared" si="1"/>
        <v>4780996.2136280891</v>
      </c>
      <c r="L26" s="17">
        <v>574057.6</v>
      </c>
      <c r="M26" s="17">
        <v>4781292.9000000004</v>
      </c>
      <c r="N26" s="10">
        <v>574102</v>
      </c>
      <c r="O26" s="10">
        <v>4781159.4000000004</v>
      </c>
      <c r="P26">
        <v>574319.23909493478</v>
      </c>
      <c r="Q26">
        <v>4780685.4562097639</v>
      </c>
    </row>
    <row r="27" spans="1:17" x14ac:dyDescent="0.25">
      <c r="A27" s="10"/>
      <c r="B27" s="10"/>
      <c r="C27" s="10"/>
      <c r="D27" s="10"/>
      <c r="E27" s="10"/>
      <c r="F27" s="14">
        <v>400</v>
      </c>
      <c r="G27" s="8">
        <v>58</v>
      </c>
      <c r="H27" s="15">
        <f t="shared" si="0"/>
        <v>574150.11834757717</v>
      </c>
      <c r="I27" s="15">
        <f t="shared" si="1"/>
        <v>4780997.8814846622</v>
      </c>
      <c r="L27" s="17">
        <v>574061.5</v>
      </c>
      <c r="M27" s="17">
        <v>4781269.2</v>
      </c>
      <c r="N27" s="10">
        <v>574104.9</v>
      </c>
      <c r="O27" s="10">
        <v>4781149.9000000004</v>
      </c>
      <c r="P27">
        <v>574314.33824882761</v>
      </c>
      <c r="Q27">
        <v>4780695.0654013306</v>
      </c>
    </row>
    <row r="28" spans="1:17" x14ac:dyDescent="0.25">
      <c r="A28" s="10"/>
      <c r="B28" s="10"/>
      <c r="C28" s="10"/>
      <c r="D28" s="10"/>
      <c r="E28" s="10"/>
      <c r="F28" s="14">
        <v>400</v>
      </c>
      <c r="G28" s="9">
        <v>63</v>
      </c>
      <c r="H28" s="15">
        <f t="shared" si="0"/>
        <v>574155.00847852079</v>
      </c>
      <c r="I28" s="15">
        <f t="shared" si="1"/>
        <v>4780998.92389502</v>
      </c>
      <c r="L28" s="17">
        <v>574064.1</v>
      </c>
      <c r="M28" s="17">
        <v>4781258.5999999996</v>
      </c>
      <c r="N28" s="10">
        <v>574108.80000000005</v>
      </c>
      <c r="O28" s="10">
        <v>4781140.9000000004</v>
      </c>
      <c r="P28">
        <v>574308.22311567201</v>
      </c>
      <c r="Q28">
        <v>4780704.2170681823</v>
      </c>
    </row>
    <row r="29" spans="1:17" x14ac:dyDescent="0.25">
      <c r="A29" s="10"/>
      <c r="B29" s="10"/>
      <c r="C29" s="10"/>
      <c r="D29" s="10"/>
      <c r="E29" s="10"/>
      <c r="F29" s="14">
        <v>400</v>
      </c>
      <c r="G29" s="16">
        <v>68</v>
      </c>
      <c r="H29" s="15">
        <f t="shared" si="0"/>
        <v>574159.89860946441</v>
      </c>
      <c r="I29" s="15">
        <f t="shared" si="1"/>
        <v>4780999.9663053779</v>
      </c>
      <c r="L29" s="17">
        <v>574068.9</v>
      </c>
      <c r="M29" s="17">
        <v>4781249</v>
      </c>
      <c r="N29" s="10">
        <v>574112.69999999995</v>
      </c>
      <c r="O29" s="10">
        <v>4781130.7</v>
      </c>
      <c r="P29">
        <v>574300.02026850055</v>
      </c>
      <c r="Q29">
        <v>4780711.0135533903</v>
      </c>
    </row>
    <row r="30" spans="1:17" x14ac:dyDescent="0.25">
      <c r="A30" s="10"/>
      <c r="B30" s="10"/>
      <c r="C30" s="10"/>
      <c r="D30" s="10"/>
      <c r="E30" s="10"/>
      <c r="F30" s="14">
        <v>400</v>
      </c>
      <c r="G30" s="16">
        <v>83</v>
      </c>
      <c r="H30" s="15">
        <f t="shared" si="0"/>
        <v>574174.56900229526</v>
      </c>
      <c r="I30" s="15">
        <f t="shared" si="1"/>
        <v>4781003.0935364515</v>
      </c>
      <c r="L30" s="17">
        <v>574075.4</v>
      </c>
      <c r="M30" s="17">
        <v>4781231.5999999996</v>
      </c>
      <c r="N30" s="10">
        <v>574116.19999999995</v>
      </c>
      <c r="O30" s="10">
        <v>4781121.8</v>
      </c>
      <c r="P30">
        <v>574293.89910656575</v>
      </c>
      <c r="Q30">
        <v>4780720.7204961535</v>
      </c>
    </row>
    <row r="31" spans="1:17" x14ac:dyDescent="0.25">
      <c r="A31" s="10"/>
      <c r="B31" s="10"/>
      <c r="C31" s="10"/>
      <c r="D31" s="10"/>
      <c r="E31" s="10"/>
      <c r="F31" s="14">
        <v>400</v>
      </c>
      <c r="G31" s="16">
        <v>98</v>
      </c>
      <c r="H31" s="15">
        <f t="shared" si="0"/>
        <v>574189.23939512612</v>
      </c>
      <c r="I31" s="15">
        <f t="shared" si="1"/>
        <v>4781006.220767525</v>
      </c>
      <c r="L31" s="17">
        <v>574082.4</v>
      </c>
      <c r="M31" s="17">
        <v>4781207.5</v>
      </c>
      <c r="N31" s="10">
        <v>574120.19999999995</v>
      </c>
      <c r="O31" s="10">
        <v>4781111.2</v>
      </c>
      <c r="P31">
        <v>574292.24574005336</v>
      </c>
      <c r="Q31">
        <v>4780730.6983688548</v>
      </c>
    </row>
    <row r="32" spans="1:17" x14ac:dyDescent="0.25">
      <c r="A32" s="10"/>
      <c r="B32" s="10"/>
      <c r="C32" s="10"/>
      <c r="D32" s="10"/>
      <c r="L32" s="17">
        <v>574086</v>
      </c>
      <c r="M32" s="17">
        <v>4781196.5</v>
      </c>
      <c r="N32" s="10">
        <v>574124.6</v>
      </c>
      <c r="O32" s="10">
        <v>4781102.0999999996</v>
      </c>
      <c r="P32">
        <v>574283.55528228066</v>
      </c>
      <c r="Q32">
        <v>4780737.4895477286</v>
      </c>
    </row>
    <row r="33" spans="1:17" x14ac:dyDescent="0.25">
      <c r="A33" s="10"/>
      <c r="B33" s="10"/>
      <c r="C33" s="10"/>
      <c r="D33" s="10"/>
      <c r="L33" s="17">
        <v>574088.9</v>
      </c>
      <c r="M33" s="17">
        <v>4781187.5999999996</v>
      </c>
      <c r="N33" s="10">
        <v>574128.30000000005</v>
      </c>
      <c r="O33" s="10">
        <v>4781092.9000000004</v>
      </c>
      <c r="P33">
        <v>574275.08079264662</v>
      </c>
      <c r="Q33">
        <v>4780746.8376108343</v>
      </c>
    </row>
    <row r="34" spans="1:17" x14ac:dyDescent="0.25">
      <c r="L34" s="17">
        <v>574091.80000000005</v>
      </c>
      <c r="M34" s="17">
        <v>4781179.5999999996</v>
      </c>
      <c r="N34" s="10">
        <v>574130.30000000005</v>
      </c>
      <c r="O34" s="10">
        <v>4781083.0999999996</v>
      </c>
      <c r="P34">
        <v>574269.70209020795</v>
      </c>
      <c r="Q34">
        <v>4780755.5530882906</v>
      </c>
    </row>
    <row r="35" spans="1:17" x14ac:dyDescent="0.25">
      <c r="L35" s="17">
        <v>574100.6</v>
      </c>
      <c r="M35" s="17">
        <v>4781161.3</v>
      </c>
      <c r="N35" s="10">
        <v>574134.6</v>
      </c>
      <c r="O35" s="10">
        <v>4781073.3</v>
      </c>
      <c r="P35">
        <v>574263.18917279947</v>
      </c>
      <c r="Q35">
        <v>4780763.922989605</v>
      </c>
    </row>
    <row r="36" spans="1:17" x14ac:dyDescent="0.25">
      <c r="L36" s="17">
        <v>574107.4</v>
      </c>
      <c r="M36" s="17">
        <v>4781139.5</v>
      </c>
      <c r="N36" s="10">
        <v>574137</v>
      </c>
      <c r="O36" s="10">
        <v>4781062.9000000004</v>
      </c>
      <c r="P36">
        <v>574257.24399079219</v>
      </c>
      <c r="Q36">
        <v>4780772.4101603553</v>
      </c>
    </row>
    <row r="37" spans="1:17" x14ac:dyDescent="0.25">
      <c r="L37" s="17">
        <v>574113.4</v>
      </c>
      <c r="M37" s="17">
        <v>4781122.4000000004</v>
      </c>
      <c r="N37" s="10">
        <v>574139</v>
      </c>
      <c r="O37" s="10">
        <v>4781052.8</v>
      </c>
      <c r="P37">
        <v>574252.58833074104</v>
      </c>
      <c r="Q37">
        <v>4780781.9110049186</v>
      </c>
    </row>
    <row r="38" spans="1:17" x14ac:dyDescent="0.25">
      <c r="L38" s="17">
        <v>574116.69999999995</v>
      </c>
      <c r="M38" s="17">
        <v>4781115.4000000004</v>
      </c>
      <c r="N38" s="10">
        <v>574140.9</v>
      </c>
      <c r="O38" s="10">
        <v>4781042</v>
      </c>
      <c r="P38">
        <v>574247.69491453283</v>
      </c>
      <c r="Q38">
        <v>4780790.8539279867</v>
      </c>
    </row>
    <row r="39" spans="1:17" x14ac:dyDescent="0.25">
      <c r="L39" s="17">
        <v>574117</v>
      </c>
      <c r="M39" s="17">
        <v>4781115.5</v>
      </c>
      <c r="N39" s="10">
        <v>574144.19999999995</v>
      </c>
      <c r="O39" s="10">
        <v>4781033.2</v>
      </c>
      <c r="P39">
        <v>574242.64017127058</v>
      </c>
      <c r="Q39">
        <v>4780799.6840277473</v>
      </c>
    </row>
    <row r="40" spans="1:17" x14ac:dyDescent="0.25">
      <c r="L40" s="17">
        <v>574122.4</v>
      </c>
      <c r="M40" s="17">
        <v>4781098.3</v>
      </c>
      <c r="N40" s="10">
        <v>574148.69999999995</v>
      </c>
      <c r="O40" s="10">
        <v>4781024</v>
      </c>
      <c r="P40">
        <v>574236.52280218829</v>
      </c>
      <c r="Q40">
        <v>4780809.057863513</v>
      </c>
    </row>
    <row r="41" spans="1:17" x14ac:dyDescent="0.25">
      <c r="L41" s="17">
        <v>574128.30000000005</v>
      </c>
      <c r="M41" s="17">
        <v>4781070.8</v>
      </c>
      <c r="N41" s="10">
        <v>574154.19999999995</v>
      </c>
      <c r="O41" s="10">
        <v>4781013.9000000004</v>
      </c>
      <c r="P41">
        <v>574231.30674698518</v>
      </c>
      <c r="Q41">
        <v>4780817.7751449523</v>
      </c>
    </row>
    <row r="42" spans="1:17" x14ac:dyDescent="0.25">
      <c r="L42" s="17">
        <v>574134.9</v>
      </c>
      <c r="M42" s="17">
        <v>4781045.3</v>
      </c>
      <c r="N42" s="10">
        <v>574159.30000000005</v>
      </c>
      <c r="O42" s="10">
        <v>4781004.4000000004</v>
      </c>
      <c r="P42">
        <v>574226.16471219948</v>
      </c>
      <c r="Q42">
        <v>4780827.1596331913</v>
      </c>
    </row>
    <row r="43" spans="1:17" x14ac:dyDescent="0.25">
      <c r="L43" s="17">
        <v>574141</v>
      </c>
      <c r="M43" s="17">
        <v>4781021.2</v>
      </c>
      <c r="N43" s="10">
        <v>574160.5</v>
      </c>
      <c r="O43" s="10">
        <v>4780994.0999999996</v>
      </c>
      <c r="P43">
        <v>574221.58677223558</v>
      </c>
      <c r="Q43">
        <v>4780836.9945436539</v>
      </c>
    </row>
    <row r="44" spans="1:17" x14ac:dyDescent="0.25">
      <c r="L44" s="17">
        <v>574144.9</v>
      </c>
      <c r="M44" s="17">
        <v>4781008.9000000004</v>
      </c>
      <c r="N44" s="10">
        <v>574162.5</v>
      </c>
      <c r="O44" s="10">
        <v>4780983.4000000004</v>
      </c>
      <c r="P44">
        <v>574217.5874596989</v>
      </c>
      <c r="Q44">
        <v>4780845.9472432509</v>
      </c>
    </row>
    <row r="45" spans="1:17" x14ac:dyDescent="0.25">
      <c r="L45" s="17">
        <v>574146.1</v>
      </c>
      <c r="M45" s="17">
        <v>4781003.2</v>
      </c>
      <c r="N45" s="10">
        <v>574162</v>
      </c>
      <c r="O45" s="10">
        <v>4780972</v>
      </c>
      <c r="P45">
        <v>574215.52664387494</v>
      </c>
      <c r="Q45">
        <v>4780856.0317535978</v>
      </c>
    </row>
    <row r="46" spans="1:17" x14ac:dyDescent="0.25">
      <c r="L46" s="17">
        <v>574152.80000000005</v>
      </c>
      <c r="M46" s="17">
        <v>4780982.4000000004</v>
      </c>
      <c r="N46" s="10">
        <v>574165.69999999995</v>
      </c>
      <c r="O46" s="10">
        <v>4780964.3</v>
      </c>
      <c r="P46">
        <v>574208.44254043861</v>
      </c>
      <c r="Q46">
        <v>4780864.6176047307</v>
      </c>
    </row>
    <row r="47" spans="1:17" x14ac:dyDescent="0.25">
      <c r="L47" s="17">
        <v>574159.9</v>
      </c>
      <c r="M47" s="17">
        <v>4780966.7</v>
      </c>
      <c r="N47" s="10">
        <v>574166.69999999995</v>
      </c>
      <c r="O47" s="10">
        <v>4780955.5</v>
      </c>
      <c r="P47">
        <v>574204.19701430341</v>
      </c>
      <c r="Q47">
        <v>4780873.7897575106</v>
      </c>
    </row>
    <row r="48" spans="1:17" x14ac:dyDescent="0.25">
      <c r="L48" s="17">
        <v>574164.1</v>
      </c>
      <c r="M48" s="17">
        <v>4780941.9000000004</v>
      </c>
      <c r="N48" s="10">
        <v>574169.69999999995</v>
      </c>
      <c r="O48" s="10">
        <v>4780945.2</v>
      </c>
      <c r="P48">
        <v>574199.69435549958</v>
      </c>
      <c r="Q48">
        <v>4780884.1808326161</v>
      </c>
    </row>
    <row r="49" spans="12:17" x14ac:dyDescent="0.25">
      <c r="L49" s="17">
        <v>574166</v>
      </c>
      <c r="M49" s="17">
        <v>4780930.5</v>
      </c>
      <c r="N49" s="10">
        <v>574172.1</v>
      </c>
      <c r="O49" s="10">
        <v>4780934</v>
      </c>
      <c r="P49">
        <v>574196.90937110432</v>
      </c>
      <c r="Q49">
        <v>4780893.5910536358</v>
      </c>
    </row>
    <row r="50" spans="12:17" x14ac:dyDescent="0.25">
      <c r="L50" s="17">
        <v>574170</v>
      </c>
      <c r="M50" s="17">
        <v>4780923.8</v>
      </c>
      <c r="N50" s="10">
        <v>574175.5</v>
      </c>
      <c r="O50" s="10">
        <v>4780924.5</v>
      </c>
      <c r="P50">
        <v>574192.5704950603</v>
      </c>
      <c r="Q50">
        <v>4780903.872853878</v>
      </c>
    </row>
    <row r="51" spans="12:17" x14ac:dyDescent="0.25">
      <c r="L51" s="17">
        <v>574177.1</v>
      </c>
      <c r="M51" s="17">
        <v>4780909</v>
      </c>
      <c r="N51" s="10">
        <v>574180.5</v>
      </c>
      <c r="O51" s="10">
        <v>4780916</v>
      </c>
      <c r="P51">
        <v>574188.72654135874</v>
      </c>
      <c r="Q51">
        <v>4780913.4936594507</v>
      </c>
    </row>
    <row r="52" spans="12:17" x14ac:dyDescent="0.25">
      <c r="L52" s="17">
        <v>574191.1</v>
      </c>
      <c r="M52" s="17">
        <v>4780877.8</v>
      </c>
      <c r="N52" s="10">
        <v>574185.1</v>
      </c>
      <c r="O52" s="10">
        <v>4780906.4000000004</v>
      </c>
      <c r="P52">
        <v>574186.01074992924</v>
      </c>
      <c r="Q52">
        <v>4780924.0152982455</v>
      </c>
    </row>
    <row r="53" spans="12:17" x14ac:dyDescent="0.25">
      <c r="L53" s="17">
        <v>574192.9</v>
      </c>
      <c r="M53" s="17">
        <v>4780872.9000000004</v>
      </c>
      <c r="N53" s="10">
        <v>574189.4</v>
      </c>
      <c r="O53" s="10">
        <v>4780897.3</v>
      </c>
      <c r="P53">
        <v>574181.75681419694</v>
      </c>
      <c r="Q53">
        <v>4780933.9648338044</v>
      </c>
    </row>
    <row r="54" spans="12:17" x14ac:dyDescent="0.25">
      <c r="L54" s="17">
        <v>574193.5</v>
      </c>
      <c r="M54" s="17">
        <v>4780868.5999999996</v>
      </c>
      <c r="N54" s="10">
        <v>574195.30000000005</v>
      </c>
      <c r="O54" s="10">
        <v>4780889.3</v>
      </c>
      <c r="P54">
        <v>574179.53352617216</v>
      </c>
      <c r="Q54">
        <v>4780944.0475827428</v>
      </c>
    </row>
    <row r="55" spans="12:17" x14ac:dyDescent="0.25">
      <c r="L55" s="17">
        <v>574195.1</v>
      </c>
      <c r="M55" s="17">
        <v>4780862.5999999996</v>
      </c>
      <c r="N55" s="10">
        <v>574198.1</v>
      </c>
      <c r="O55" s="10">
        <v>4780878.8</v>
      </c>
      <c r="P55">
        <v>574176.90266502229</v>
      </c>
      <c r="Q55">
        <v>4780954.2369536366</v>
      </c>
    </row>
    <row r="56" spans="12:17" x14ac:dyDescent="0.25">
      <c r="L56" s="17">
        <v>574199.1</v>
      </c>
      <c r="M56" s="17">
        <v>4780853</v>
      </c>
      <c r="N56" s="10">
        <v>574200.6</v>
      </c>
      <c r="O56" s="10">
        <v>4780868.5</v>
      </c>
      <c r="P56">
        <v>574174.10805351252</v>
      </c>
      <c r="Q56">
        <v>4780964.5356057528</v>
      </c>
    </row>
    <row r="57" spans="12:17" x14ac:dyDescent="0.25">
      <c r="L57" s="17">
        <v>574201.19999999995</v>
      </c>
      <c r="M57" s="17">
        <v>4780850.2</v>
      </c>
      <c r="N57" s="10">
        <v>574203.9</v>
      </c>
      <c r="O57" s="10">
        <v>4780858.8</v>
      </c>
      <c r="P57">
        <v>574170.18651535432</v>
      </c>
      <c r="Q57">
        <v>4780973.8223776398</v>
      </c>
    </row>
    <row r="58" spans="12:17" x14ac:dyDescent="0.25">
      <c r="L58" s="17">
        <v>574208.9</v>
      </c>
      <c r="M58" s="17">
        <v>4780834.3</v>
      </c>
      <c r="N58" s="10">
        <v>574207.30000000005</v>
      </c>
      <c r="O58" s="10">
        <v>4780848.2</v>
      </c>
      <c r="P58">
        <v>574166.10607194435</v>
      </c>
      <c r="Q58">
        <v>4780982.7742213663</v>
      </c>
    </row>
    <row r="59" spans="12:17" x14ac:dyDescent="0.25">
      <c r="L59" s="17">
        <v>574218.6</v>
      </c>
      <c r="M59" s="17">
        <v>4780818.8</v>
      </c>
      <c r="N59" s="10">
        <v>574211.30000000005</v>
      </c>
      <c r="O59" s="10">
        <v>4780837.3</v>
      </c>
      <c r="P59">
        <v>574163.06645696389</v>
      </c>
      <c r="Q59">
        <v>4780993.1812722832</v>
      </c>
    </row>
    <row r="60" spans="12:17" x14ac:dyDescent="0.25">
      <c r="L60" s="17">
        <v>574228.5</v>
      </c>
      <c r="M60" s="17">
        <v>4780797.9000000004</v>
      </c>
      <c r="N60" s="10">
        <v>574213.6</v>
      </c>
      <c r="O60" s="10">
        <v>4780826.7</v>
      </c>
      <c r="P60">
        <v>574160.51085864007</v>
      </c>
      <c r="Q60">
        <v>4781003.9267993616</v>
      </c>
    </row>
    <row r="61" spans="12:17" x14ac:dyDescent="0.25">
      <c r="L61" s="17">
        <v>574242</v>
      </c>
      <c r="M61" s="17">
        <v>4780774.2</v>
      </c>
      <c r="N61" s="10">
        <v>574219.30000000005</v>
      </c>
      <c r="O61" s="10">
        <v>4780816.5</v>
      </c>
      <c r="P61">
        <v>574158.68672486511</v>
      </c>
      <c r="Q61">
        <v>4781014.6803022977</v>
      </c>
    </row>
    <row r="62" spans="12:17" x14ac:dyDescent="0.25">
      <c r="L62" s="17">
        <v>574248.30000000005</v>
      </c>
      <c r="M62" s="17">
        <v>4780763.3</v>
      </c>
      <c r="N62" s="10">
        <v>574223</v>
      </c>
      <c r="O62" s="10">
        <v>4780807.5999999996</v>
      </c>
      <c r="P62">
        <v>574151.98240252852</v>
      </c>
      <c r="Q62">
        <v>4781018.2723846575</v>
      </c>
    </row>
    <row r="63" spans="12:17" x14ac:dyDescent="0.25">
      <c r="L63" s="17">
        <v>574250.69999999995</v>
      </c>
      <c r="M63" s="17">
        <v>4780761.3</v>
      </c>
      <c r="N63" s="10">
        <v>574229.80000000005</v>
      </c>
      <c r="O63" s="10">
        <v>4780797.5999999996</v>
      </c>
      <c r="P63">
        <v>574117.32602051704</v>
      </c>
      <c r="Q63">
        <v>4781132.9589142129</v>
      </c>
    </row>
    <row r="64" spans="12:17" x14ac:dyDescent="0.25">
      <c r="L64" s="17">
        <v>574262</v>
      </c>
      <c r="M64" s="17">
        <v>4780748.9000000004</v>
      </c>
      <c r="N64" s="10">
        <v>574235.69999999995</v>
      </c>
      <c r="O64" s="10">
        <v>4780787.9000000004</v>
      </c>
      <c r="P64">
        <v>574121.21693809493</v>
      </c>
      <c r="Q64">
        <v>4781119.0070120608</v>
      </c>
    </row>
    <row r="65" spans="12:17" x14ac:dyDescent="0.25">
      <c r="L65" s="17">
        <v>574262.30000000005</v>
      </c>
      <c r="M65" s="17">
        <v>4780748.5999999996</v>
      </c>
      <c r="N65" s="10">
        <v>574244.1</v>
      </c>
      <c r="O65" s="10">
        <v>4780782.3</v>
      </c>
      <c r="P65">
        <v>574124.82534221397</v>
      </c>
      <c r="Q65">
        <v>4781108.6061417814</v>
      </c>
    </row>
    <row r="66" spans="12:17" x14ac:dyDescent="0.25">
      <c r="L66" s="17">
        <v>574276.80000000005</v>
      </c>
      <c r="M66" s="17">
        <v>4780725.8</v>
      </c>
      <c r="N66" s="10">
        <v>574253.69999999995</v>
      </c>
      <c r="O66" s="10">
        <v>4780775.0999999996</v>
      </c>
      <c r="P66">
        <v>574128.35853398964</v>
      </c>
      <c r="Q66">
        <v>4781097.6491241697</v>
      </c>
    </row>
    <row r="67" spans="12:17" x14ac:dyDescent="0.25">
      <c r="L67" s="17">
        <v>574290.80000000005</v>
      </c>
      <c r="M67" s="17">
        <v>4780705.2</v>
      </c>
      <c r="N67" s="10">
        <v>574260.9</v>
      </c>
      <c r="O67" s="10">
        <v>4780767</v>
      </c>
      <c r="P67">
        <v>574131.95607038017</v>
      </c>
      <c r="Q67">
        <v>4781088.2477320964</v>
      </c>
    </row>
    <row r="68" spans="12:17" x14ac:dyDescent="0.25">
      <c r="L68" s="17">
        <v>574300.6</v>
      </c>
      <c r="M68" s="17">
        <v>4780687.8</v>
      </c>
      <c r="N68" s="10">
        <v>574265.4</v>
      </c>
      <c r="O68" s="10">
        <v>4780756.9000000004</v>
      </c>
      <c r="P68">
        <v>574135.88475495426</v>
      </c>
      <c r="Q68">
        <v>4781078.2946217461</v>
      </c>
    </row>
    <row r="69" spans="12:17" x14ac:dyDescent="0.25">
      <c r="L69" s="17">
        <v>574315.5</v>
      </c>
      <c r="M69" s="17">
        <v>4780668.7</v>
      </c>
      <c r="N69" s="10">
        <v>574272.1</v>
      </c>
      <c r="O69" s="10">
        <v>4780744.5</v>
      </c>
      <c r="P69">
        <v>574140.462419444</v>
      </c>
      <c r="Q69">
        <v>4781068.4596534297</v>
      </c>
    </row>
    <row r="70" spans="12:17" x14ac:dyDescent="0.25">
      <c r="L70" s="17">
        <v>574337</v>
      </c>
      <c r="M70" s="17">
        <v>4780639.2</v>
      </c>
      <c r="N70" s="10">
        <v>574280.6</v>
      </c>
      <c r="O70" s="10">
        <v>4780737.5999999996</v>
      </c>
      <c r="P70">
        <v>574143.90954245126</v>
      </c>
      <c r="Q70">
        <v>4781057.9459689362</v>
      </c>
    </row>
    <row r="71" spans="12:17" x14ac:dyDescent="0.25">
      <c r="L71" s="17">
        <v>574346.6</v>
      </c>
      <c r="M71" s="17">
        <v>4780625.5999999996</v>
      </c>
      <c r="N71" s="10">
        <v>574286.4</v>
      </c>
      <c r="O71" s="10">
        <v>4780727.9000000004</v>
      </c>
      <c r="P71">
        <v>574146.37656384683</v>
      </c>
      <c r="Q71">
        <v>4781047.8658655249</v>
      </c>
    </row>
    <row r="72" spans="12:17" x14ac:dyDescent="0.25">
      <c r="L72" s="17">
        <v>574349.80000000005</v>
      </c>
      <c r="M72" s="17">
        <v>4780618.9000000004</v>
      </c>
      <c r="N72" s="10">
        <v>574291.19999999995</v>
      </c>
      <c r="O72" s="10">
        <v>4780733.0999999996</v>
      </c>
      <c r="P72">
        <v>574148.35232530616</v>
      </c>
      <c r="Q72">
        <v>4781038.1136052962</v>
      </c>
    </row>
    <row r="73" spans="12:17" x14ac:dyDescent="0.25">
      <c r="L73" s="17">
        <v>574361.80000000005</v>
      </c>
      <c r="M73" s="17">
        <v>4780604.2</v>
      </c>
      <c r="N73" s="10">
        <v>574297.69999999995</v>
      </c>
      <c r="O73" s="10">
        <v>4780720.5999999996</v>
      </c>
      <c r="P73">
        <v>574151.795843806</v>
      </c>
      <c r="Q73">
        <v>4781027.93308305</v>
      </c>
    </row>
    <row r="74" spans="12:17" x14ac:dyDescent="0.25">
      <c r="L74" s="17">
        <v>574373.1</v>
      </c>
      <c r="M74" s="17">
        <v>4780584</v>
      </c>
      <c r="N74" s="10">
        <v>574302.9</v>
      </c>
      <c r="O74" s="10">
        <v>4780707.0999999996</v>
      </c>
      <c r="P74">
        <v>574154.50791541883</v>
      </c>
      <c r="Q74">
        <v>4781017.7445881311</v>
      </c>
    </row>
    <row r="75" spans="12:17" x14ac:dyDescent="0.25">
      <c r="L75" s="17">
        <v>574392.19999999995</v>
      </c>
      <c r="M75" s="17">
        <v>4780558.4000000004</v>
      </c>
      <c r="N75" s="10">
        <v>574307.1</v>
      </c>
      <c r="O75" s="10">
        <v>4780695.5</v>
      </c>
      <c r="P75">
        <v>574153.14219704038</v>
      </c>
      <c r="Q75">
        <v>4781023.7272570031</v>
      </c>
    </row>
    <row r="76" spans="12:17" x14ac:dyDescent="0.25">
      <c r="L76" s="17">
        <v>574398.9</v>
      </c>
      <c r="M76" s="17">
        <v>4780549.0999999996</v>
      </c>
      <c r="N76" s="10">
        <v>574312.9</v>
      </c>
      <c r="O76" s="10">
        <v>4780685.2</v>
      </c>
      <c r="P76">
        <v>574149.03760115453</v>
      </c>
      <c r="Q76">
        <v>4781034.9001649292</v>
      </c>
    </row>
    <row r="77" spans="12:17" x14ac:dyDescent="0.25">
      <c r="L77" s="17">
        <v>574406.69999999995</v>
      </c>
      <c r="M77" s="17">
        <v>4780540</v>
      </c>
      <c r="N77" s="10">
        <v>574318.9</v>
      </c>
      <c r="O77" s="10">
        <v>4780677.2</v>
      </c>
      <c r="P77">
        <v>574145.74937471689</v>
      </c>
      <c r="Q77">
        <v>4781045.7487766668</v>
      </c>
    </row>
    <row r="78" spans="12:17" x14ac:dyDescent="0.25">
      <c r="L78" s="17">
        <v>574418</v>
      </c>
      <c r="M78" s="17">
        <v>4780522.3</v>
      </c>
      <c r="N78" s="10">
        <v>574324.5</v>
      </c>
      <c r="O78" s="10">
        <v>4780669.2</v>
      </c>
      <c r="P78">
        <v>574143.85005110735</v>
      </c>
      <c r="Q78">
        <v>4781055.9461344155</v>
      </c>
    </row>
    <row r="79" spans="12:17" x14ac:dyDescent="0.25">
      <c r="L79" s="17">
        <v>574422</v>
      </c>
      <c r="M79" s="17">
        <v>4780515.5</v>
      </c>
      <c r="N79" s="10">
        <v>574329.69999999995</v>
      </c>
      <c r="O79" s="10">
        <v>4780659.5</v>
      </c>
      <c r="P79">
        <v>574140.00261539116</v>
      </c>
      <c r="Q79">
        <v>4781065.9001259981</v>
      </c>
    </row>
    <row r="80" spans="12:17" x14ac:dyDescent="0.25">
      <c r="L80" s="17">
        <v>574433.5</v>
      </c>
      <c r="M80" s="17">
        <v>4780503.3</v>
      </c>
      <c r="N80" s="10">
        <v>574335.69999999995</v>
      </c>
      <c r="O80" s="10">
        <v>4780650.5999999996</v>
      </c>
      <c r="P80">
        <v>574136.8114184211</v>
      </c>
      <c r="Q80">
        <v>4781075.3059429713</v>
      </c>
    </row>
    <row r="81" spans="12:17" x14ac:dyDescent="0.25">
      <c r="L81" s="17">
        <v>574444.19999999995</v>
      </c>
      <c r="M81" s="17">
        <v>4780492</v>
      </c>
      <c r="N81" s="10">
        <v>574342</v>
      </c>
      <c r="O81" s="10">
        <v>4780644</v>
      </c>
      <c r="P81">
        <v>574133.20177003089</v>
      </c>
      <c r="Q81">
        <v>4781085.8178594979</v>
      </c>
    </row>
    <row r="82" spans="12:17" x14ac:dyDescent="0.25">
      <c r="L82" s="17">
        <v>574442.80000000005</v>
      </c>
      <c r="M82" s="17">
        <v>4780488.7</v>
      </c>
      <c r="N82" s="10">
        <v>574353.5</v>
      </c>
      <c r="O82" s="10">
        <v>4780634.7</v>
      </c>
      <c r="P82">
        <v>574130.0809742799</v>
      </c>
      <c r="Q82">
        <v>4781096.2240398405</v>
      </c>
    </row>
    <row r="83" spans="12:17" x14ac:dyDescent="0.25">
      <c r="L83" s="17">
        <v>574445.19999999995</v>
      </c>
      <c r="M83" s="17">
        <v>4780487.5</v>
      </c>
      <c r="N83" s="10">
        <v>574362.1</v>
      </c>
      <c r="O83" s="10">
        <v>4780627.5999999996</v>
      </c>
      <c r="P83">
        <v>574126.47739534616</v>
      </c>
      <c r="Q83">
        <v>4781106.1806964772</v>
      </c>
    </row>
    <row r="84" spans="12:17" x14ac:dyDescent="0.25">
      <c r="L84" s="17">
        <v>574455.19999999995</v>
      </c>
      <c r="M84" s="17">
        <v>4780480.0999999996</v>
      </c>
      <c r="N84" s="10">
        <v>574369.80000000005</v>
      </c>
      <c r="O84" s="10">
        <v>4780620.7</v>
      </c>
      <c r="P84">
        <v>574123.19649414986</v>
      </c>
      <c r="Q84">
        <v>4781116.3630032064</v>
      </c>
    </row>
    <row r="85" spans="12:17" x14ac:dyDescent="0.25">
      <c r="L85" s="17">
        <v>574457.80000000005</v>
      </c>
      <c r="M85" s="17">
        <v>4780479.3</v>
      </c>
      <c r="N85" s="10">
        <v>574379.1</v>
      </c>
      <c r="O85" s="10">
        <v>4780615.0999999996</v>
      </c>
      <c r="P85">
        <v>574119.98840603931</v>
      </c>
      <c r="Q85">
        <v>4781127.3235661844</v>
      </c>
    </row>
    <row r="86" spans="12:17" x14ac:dyDescent="0.25">
      <c r="L86" s="17">
        <v>574460.1</v>
      </c>
      <c r="M86" s="17">
        <v>4780485.8</v>
      </c>
      <c r="N86" s="10">
        <v>574387.80000000005</v>
      </c>
      <c r="O86" s="10">
        <v>4780608.3</v>
      </c>
      <c r="P86">
        <v>574116.54256136902</v>
      </c>
      <c r="Q86">
        <v>4781137.7262103371</v>
      </c>
    </row>
    <row r="87" spans="12:17" x14ac:dyDescent="0.25">
      <c r="L87" s="17">
        <v>574459.80000000005</v>
      </c>
      <c r="M87" s="17">
        <v>4780485.2</v>
      </c>
      <c r="N87" s="10">
        <v>574395.4</v>
      </c>
      <c r="O87" s="10">
        <v>4780595.3</v>
      </c>
      <c r="P87">
        <v>574113.18041732581</v>
      </c>
      <c r="Q87">
        <v>4781147.9076364152</v>
      </c>
    </row>
    <row r="88" spans="12:17" x14ac:dyDescent="0.25">
      <c r="L88" s="17">
        <v>574461.6</v>
      </c>
      <c r="M88" s="17">
        <v>4780486.8</v>
      </c>
      <c r="N88" s="10">
        <v>574401</v>
      </c>
      <c r="O88" s="10">
        <v>4780583.2</v>
      </c>
      <c r="P88">
        <v>574109.01403674984</v>
      </c>
      <c r="Q88">
        <v>4781157.302839906</v>
      </c>
    </row>
    <row r="89" spans="12:17" x14ac:dyDescent="0.25">
      <c r="L89" s="17">
        <v>574460</v>
      </c>
      <c r="M89" s="17">
        <v>4780487.5</v>
      </c>
      <c r="N89" s="10">
        <v>574405.69999999995</v>
      </c>
      <c r="O89" s="10">
        <v>4780572.9000000004</v>
      </c>
      <c r="P89">
        <v>574104.51895417587</v>
      </c>
      <c r="Q89">
        <v>4781167.0276622092</v>
      </c>
    </row>
    <row r="90" spans="12:17" x14ac:dyDescent="0.25">
      <c r="L90" s="17">
        <v>574465.1</v>
      </c>
      <c r="M90" s="17">
        <v>4780483.5999999996</v>
      </c>
      <c r="N90" s="10">
        <v>574410.80000000005</v>
      </c>
      <c r="O90" s="10">
        <v>4780564.4000000004</v>
      </c>
      <c r="P90">
        <v>574101.1701447661</v>
      </c>
      <c r="Q90">
        <v>4781175.9875143841</v>
      </c>
    </row>
    <row r="91" spans="12:17" x14ac:dyDescent="0.25">
      <c r="L91" s="17">
        <v>574467</v>
      </c>
      <c r="M91" s="17">
        <v>4780483.4000000004</v>
      </c>
      <c r="N91" s="10">
        <v>574416.5</v>
      </c>
      <c r="O91" s="10">
        <v>4780554</v>
      </c>
      <c r="P91">
        <v>574096.35121047194</v>
      </c>
      <c r="Q91">
        <v>4781185.5977476351</v>
      </c>
    </row>
    <row r="92" spans="12:17" x14ac:dyDescent="0.25">
      <c r="L92" s="17">
        <v>574466.1</v>
      </c>
      <c r="M92" s="17">
        <v>4780485.9000000004</v>
      </c>
      <c r="N92" s="10">
        <v>574424.30000000005</v>
      </c>
      <c r="O92" s="10">
        <v>4780545.2</v>
      </c>
      <c r="P92">
        <v>574092.91752150399</v>
      </c>
      <c r="Q92">
        <v>4781194.8898766767</v>
      </c>
    </row>
    <row r="93" spans="12:17" x14ac:dyDescent="0.25">
      <c r="L93" s="17">
        <v>574466.30000000005</v>
      </c>
      <c r="M93" s="17">
        <v>4780485.2</v>
      </c>
      <c r="N93" s="10">
        <v>574429.9</v>
      </c>
      <c r="O93" s="10">
        <v>4780534.4000000004</v>
      </c>
      <c r="P93">
        <v>574089.5506014378</v>
      </c>
      <c r="Q93">
        <v>4781205.5155254556</v>
      </c>
    </row>
    <row r="94" spans="12:17" x14ac:dyDescent="0.25">
      <c r="L94" s="17">
        <v>574466.30000000005</v>
      </c>
      <c r="M94" s="17">
        <v>4780485.7</v>
      </c>
      <c r="N94" s="10">
        <v>574433.4</v>
      </c>
      <c r="O94" s="10">
        <v>4780525.8</v>
      </c>
      <c r="P94">
        <v>574085.62688898214</v>
      </c>
      <c r="Q94">
        <v>4781215.0244519059</v>
      </c>
    </row>
    <row r="95" spans="12:17" x14ac:dyDescent="0.25">
      <c r="L95" s="17">
        <v>574465.80000000005</v>
      </c>
      <c r="M95" s="17">
        <v>4780485.3</v>
      </c>
      <c r="N95" s="10">
        <v>574440.1</v>
      </c>
      <c r="O95" s="10">
        <v>4780525.5999999996</v>
      </c>
      <c r="P95">
        <v>574081.29562554799</v>
      </c>
      <c r="Q95">
        <v>4781224.6400073338</v>
      </c>
    </row>
    <row r="96" spans="12:17" x14ac:dyDescent="0.25">
      <c r="L96" s="17">
        <v>574467.4</v>
      </c>
      <c r="M96" s="17">
        <v>4780482.5</v>
      </c>
      <c r="N96" s="10">
        <v>574448.80000000005</v>
      </c>
      <c r="O96" s="10">
        <v>4780518.5</v>
      </c>
      <c r="P96">
        <v>574077.45199616719</v>
      </c>
      <c r="Q96">
        <v>4781234.2608764386</v>
      </c>
    </row>
    <row r="97" spans="12:17" x14ac:dyDescent="0.25">
      <c r="L97" s="17">
        <v>574475</v>
      </c>
      <c r="M97" s="17">
        <v>4780482.2</v>
      </c>
      <c r="N97" s="10">
        <v>574457.69999999995</v>
      </c>
      <c r="O97" s="10">
        <v>4780511</v>
      </c>
      <c r="P97">
        <v>574072.87210904271</v>
      </c>
      <c r="Q97">
        <v>4781244.3179926751</v>
      </c>
    </row>
    <row r="98" spans="12:17" x14ac:dyDescent="0.25">
      <c r="L98" s="17">
        <v>574476</v>
      </c>
      <c r="M98" s="17">
        <v>4780481.5999999996</v>
      </c>
      <c r="N98" s="10">
        <v>574466.4</v>
      </c>
      <c r="O98" s="10">
        <v>4780504.5</v>
      </c>
      <c r="P98">
        <v>574069.02366616647</v>
      </c>
      <c r="Q98">
        <v>4781254.3830774808</v>
      </c>
    </row>
    <row r="99" spans="12:17" x14ac:dyDescent="0.25">
      <c r="L99" s="17">
        <v>574483.5</v>
      </c>
      <c r="M99" s="17">
        <v>4780480.5999999996</v>
      </c>
      <c r="N99" s="10">
        <v>574465.9</v>
      </c>
      <c r="O99" s="10">
        <v>4780503.4000000004</v>
      </c>
      <c r="P99">
        <v>574066.24020643893</v>
      </c>
      <c r="Q99">
        <v>4781263.6823006133</v>
      </c>
    </row>
    <row r="100" spans="12:17" x14ac:dyDescent="0.25">
      <c r="L100" s="17">
        <v>574483.6</v>
      </c>
      <c r="M100" s="17">
        <v>4780480.9000000004</v>
      </c>
      <c r="N100" s="10">
        <v>574451.5</v>
      </c>
      <c r="O100" s="10">
        <v>4780497.7</v>
      </c>
      <c r="P100">
        <v>574063.60237000044</v>
      </c>
      <c r="Q100">
        <v>4781274.5380332163</v>
      </c>
    </row>
    <row r="101" spans="12:17" x14ac:dyDescent="0.25">
      <c r="L101" s="17">
        <v>574485.9</v>
      </c>
      <c r="M101" s="17">
        <v>4780481.4000000004</v>
      </c>
      <c r="P101">
        <v>574062.18358775217</v>
      </c>
      <c r="Q101">
        <v>4781285.4070415413</v>
      </c>
    </row>
    <row r="102" spans="12:17" x14ac:dyDescent="0.25">
      <c r="L102" s="17">
        <v>574486.80000000005</v>
      </c>
      <c r="M102" s="17">
        <v>4780484.0999999996</v>
      </c>
      <c r="P102">
        <v>574060.36571406957</v>
      </c>
      <c r="Q102">
        <v>4781295.6053090347</v>
      </c>
    </row>
    <row r="103" spans="12:17" x14ac:dyDescent="0.25">
      <c r="L103" s="17">
        <v>574488.6</v>
      </c>
      <c r="M103" s="17">
        <v>4780484.5999999996</v>
      </c>
      <c r="P103">
        <v>574059.68078335223</v>
      </c>
      <c r="Q103">
        <v>4781306.2601773478</v>
      </c>
    </row>
    <row r="104" spans="12:17" x14ac:dyDescent="0.25">
      <c r="L104" s="17">
        <v>574490.6</v>
      </c>
      <c r="M104" s="17">
        <v>4780485.9000000004</v>
      </c>
      <c r="P104">
        <v>574059.0006893212</v>
      </c>
      <c r="Q104">
        <v>4781316.4708349137</v>
      </c>
    </row>
    <row r="105" spans="12:17" x14ac:dyDescent="0.25">
      <c r="P105">
        <v>574057.75050320604</v>
      </c>
      <c r="Q105">
        <v>4781326.7863508593</v>
      </c>
    </row>
    <row r="106" spans="12:17" x14ac:dyDescent="0.25">
      <c r="P106">
        <v>574056.98914393096</v>
      </c>
      <c r="Q106">
        <v>4781336.9961239584</v>
      </c>
    </row>
    <row r="107" spans="12:17" x14ac:dyDescent="0.25">
      <c r="P107">
        <v>574059.48338230082</v>
      </c>
      <c r="Q107">
        <v>4781346.7970838528</v>
      </c>
    </row>
    <row r="108" spans="12:17" x14ac:dyDescent="0.25">
      <c r="P108">
        <v>574062.38274870557</v>
      </c>
      <c r="Q108">
        <v>4781356.7135226158</v>
      </c>
    </row>
    <row r="109" spans="12:17" x14ac:dyDescent="0.25">
      <c r="P109">
        <v>574065.37062838743</v>
      </c>
      <c r="Q109">
        <v>4781365.9645313947</v>
      </c>
    </row>
    <row r="110" spans="12:17" x14ac:dyDescent="0.25">
      <c r="P110">
        <v>574069.48538038286</v>
      </c>
      <c r="Q110">
        <v>4781376.2274075579</v>
      </c>
    </row>
    <row r="111" spans="12:17" x14ac:dyDescent="0.25">
      <c r="P111">
        <v>574074.18229892501</v>
      </c>
      <c r="Q111">
        <v>4781385.2749021826</v>
      </c>
    </row>
    <row r="112" spans="12:17" x14ac:dyDescent="0.25">
      <c r="P112">
        <v>574080.18554573529</v>
      </c>
      <c r="Q112">
        <v>4781393.7812998341</v>
      </c>
    </row>
    <row r="113" spans="16:17" x14ac:dyDescent="0.25">
      <c r="P113">
        <v>574083.11750833096</v>
      </c>
      <c r="Q113">
        <v>4781400.699324307</v>
      </c>
    </row>
    <row r="114" spans="16:17" x14ac:dyDescent="0.25">
      <c r="P114">
        <v>574093.58540778491</v>
      </c>
      <c r="Q114">
        <v>4781402.2572153779</v>
      </c>
    </row>
    <row r="115" spans="16:17" x14ac:dyDescent="0.25">
      <c r="P115">
        <v>574103.48684344755</v>
      </c>
      <c r="Q115">
        <v>4781403.5868186327</v>
      </c>
    </row>
    <row r="116" spans="16:17" x14ac:dyDescent="0.25">
      <c r="P116">
        <v>574114.19249094301</v>
      </c>
      <c r="Q116">
        <v>4781405.7026618253</v>
      </c>
    </row>
    <row r="117" spans="16:17" x14ac:dyDescent="0.25">
      <c r="P117">
        <v>574124.17276680307</v>
      </c>
      <c r="Q117">
        <v>4781407.2552864542</v>
      </c>
    </row>
    <row r="118" spans="16:17" x14ac:dyDescent="0.25">
      <c r="P118">
        <v>574134.39200314239</v>
      </c>
      <c r="Q118">
        <v>4781409.2547944132</v>
      </c>
    </row>
    <row r="119" spans="16:17" x14ac:dyDescent="0.25">
      <c r="P119">
        <v>574144.3746902633</v>
      </c>
      <c r="Q119">
        <v>4781410.5853432929</v>
      </c>
    </row>
    <row r="120" spans="16:17" x14ac:dyDescent="0.25">
      <c r="P120">
        <v>574155.1664252507</v>
      </c>
      <c r="Q120">
        <v>4781412.2579262219</v>
      </c>
    </row>
    <row r="121" spans="16:17" x14ac:dyDescent="0.25">
      <c r="P121">
        <v>574164.90045770002</v>
      </c>
      <c r="Q121">
        <v>4781414.030058058</v>
      </c>
    </row>
    <row r="122" spans="16:17" x14ac:dyDescent="0.25">
      <c r="P122">
        <v>574174.97287604387</v>
      </c>
      <c r="Q122">
        <v>4781414.584168897</v>
      </c>
    </row>
    <row r="123" spans="16:17" x14ac:dyDescent="0.25">
      <c r="P123">
        <v>574185.762176499</v>
      </c>
      <c r="Q123">
        <v>4781416.4789060839</v>
      </c>
    </row>
    <row r="124" spans="16:17" x14ac:dyDescent="0.25">
      <c r="P124">
        <v>574195.50104010676</v>
      </c>
      <c r="Q124">
        <v>4781417.8068708358</v>
      </c>
    </row>
    <row r="125" spans="16:17" x14ac:dyDescent="0.25">
      <c r="P125">
        <v>574205.55891690438</v>
      </c>
      <c r="Q125">
        <v>4781419.6936602537</v>
      </c>
    </row>
    <row r="126" spans="16:17" x14ac:dyDescent="0.25">
      <c r="P126">
        <v>574215.3814635888</v>
      </c>
      <c r="Q126">
        <v>4781420.8004347673</v>
      </c>
    </row>
    <row r="127" spans="16:17" x14ac:dyDescent="0.25">
      <c r="P127">
        <v>574224.72730220878</v>
      </c>
      <c r="Q127">
        <v>4781420.9024269469</v>
      </c>
    </row>
    <row r="128" spans="16:17" x14ac:dyDescent="0.25">
      <c r="P128">
        <v>574225.6224635283</v>
      </c>
      <c r="Q128">
        <v>4781420.801130631</v>
      </c>
    </row>
    <row r="129" spans="16:17" x14ac:dyDescent="0.25">
      <c r="P129">
        <v>574214.07996165077</v>
      </c>
      <c r="Q129">
        <v>4781420.897298336</v>
      </c>
    </row>
    <row r="130" spans="16:17" x14ac:dyDescent="0.25">
      <c r="P130">
        <v>574203.21425157948</v>
      </c>
      <c r="Q130">
        <v>4781418.5574182915</v>
      </c>
    </row>
    <row r="131" spans="16:17" x14ac:dyDescent="0.25">
      <c r="P131">
        <v>574192.25757827098</v>
      </c>
      <c r="Q131">
        <v>4781417.1050912505</v>
      </c>
    </row>
    <row r="132" spans="16:17" x14ac:dyDescent="0.25">
      <c r="P132">
        <v>574182.11479369574</v>
      </c>
      <c r="Q132">
        <v>4781415.5505934563</v>
      </c>
    </row>
    <row r="133" spans="16:17" x14ac:dyDescent="0.25">
      <c r="P133">
        <v>574171.64451057336</v>
      </c>
      <c r="Q133">
        <v>4781414.2146711247</v>
      </c>
    </row>
    <row r="134" spans="16:17" x14ac:dyDescent="0.25">
      <c r="P134">
        <v>574163.2859876497</v>
      </c>
      <c r="Q134">
        <v>4781413.0128588304</v>
      </c>
    </row>
    <row r="135" spans="16:17" x14ac:dyDescent="0.25">
      <c r="P135">
        <v>574151.84289910761</v>
      </c>
      <c r="Q135">
        <v>4781411.4442271302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Blad1</vt:lpstr>
      <vt:lpstr>Pole GPS location and waterline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Taco Tuinhof</cp:lastModifiedBy>
  <cp:lastPrinted>2012-11-30T16:50:37Z</cp:lastPrinted>
  <dcterms:created xsi:type="dcterms:W3CDTF">2011-10-03T15:36:56Z</dcterms:created>
  <dcterms:modified xsi:type="dcterms:W3CDTF">2012-12-14T13:24:28Z</dcterms:modified>
</cp:coreProperties>
</file>