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25" windowWidth="15315" windowHeight="6600" firstSheet="1" activeTab="2"/>
  </bookViews>
  <sheets>
    <sheet name="Blad1" sheetId="1" state="hidden" r:id="rId1"/>
    <sheet name="Main information" sheetId="9" r:id="rId2"/>
    <sheet name="Pole GPS location" sheetId="10" r:id="rId3"/>
    <sheet name="pole 1" sheetId="2" r:id="rId4"/>
    <sheet name="pole 2" sheetId="3" r:id="rId5"/>
    <sheet name="pole 3" sheetId="5" r:id="rId6"/>
    <sheet name="pole 4" sheetId="6" r:id="rId7"/>
    <sheet name="pole 5" sheetId="7" r:id="rId8"/>
    <sheet name="pole 6" sheetId="8" r:id="rId9"/>
  </sheets>
  <calcPr calcId="145621"/>
</workbook>
</file>

<file path=xl/calcChain.xml><?xml version="1.0" encoding="utf-8"?>
<calcChain xmlns="http://schemas.openxmlformats.org/spreadsheetml/2006/main">
  <c r="I20" i="10" l="1"/>
  <c r="H20" i="10"/>
  <c r="I67" i="10"/>
  <c r="H4" i="10"/>
  <c r="I4" i="10"/>
  <c r="H5" i="10"/>
  <c r="I5" i="10"/>
  <c r="H6" i="10"/>
  <c r="I6" i="10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H68" i="10"/>
  <c r="I68" i="10"/>
  <c r="H69" i="10"/>
  <c r="I69" i="10"/>
  <c r="H70" i="10"/>
  <c r="I70" i="10"/>
  <c r="I3" i="10"/>
  <c r="H3" i="10"/>
  <c r="C4" i="8"/>
  <c r="C5" i="8"/>
  <c r="C6" i="8"/>
  <c r="D6" i="8" s="1"/>
  <c r="E6" i="8" s="1"/>
  <c r="F6" i="8" s="1"/>
  <c r="C7" i="8"/>
  <c r="C8" i="8"/>
  <c r="D8" i="8" s="1"/>
  <c r="E8" i="8" s="1"/>
  <c r="F8" i="8" s="1"/>
  <c r="C9" i="8"/>
  <c r="C10" i="8"/>
  <c r="D10" i="8" s="1"/>
  <c r="E10" i="8" s="1"/>
  <c r="F10" i="8" s="1"/>
  <c r="C3" i="8"/>
  <c r="C4" i="7"/>
  <c r="C5" i="7"/>
  <c r="C6" i="7"/>
  <c r="C7" i="7"/>
  <c r="C8" i="7"/>
  <c r="C9" i="7"/>
  <c r="C10" i="7"/>
  <c r="C3" i="7"/>
  <c r="D3" i="7" s="1"/>
  <c r="E3" i="7" s="1"/>
  <c r="F3" i="7" s="1"/>
  <c r="C16" i="6"/>
  <c r="D16" i="6" s="1"/>
  <c r="E16" i="6" s="1"/>
  <c r="C15" i="6"/>
  <c r="D15" i="6" s="1"/>
  <c r="E15" i="6" s="1"/>
  <c r="C14" i="6"/>
  <c r="D14" i="6" s="1"/>
  <c r="E14" i="6" s="1"/>
  <c r="C13" i="6"/>
  <c r="D13" i="6" s="1"/>
  <c r="E13" i="6" s="1"/>
  <c r="C12" i="6"/>
  <c r="D12" i="6" s="1"/>
  <c r="E12" i="6" s="1"/>
  <c r="C11" i="6"/>
  <c r="D11" i="6" s="1"/>
  <c r="E11" i="6" s="1"/>
  <c r="C10" i="6"/>
  <c r="D10" i="6" s="1"/>
  <c r="E10" i="6" s="1"/>
  <c r="C9" i="6"/>
  <c r="D9" i="6" s="1"/>
  <c r="E9" i="6" s="1"/>
  <c r="C8" i="6"/>
  <c r="D8" i="6" s="1"/>
  <c r="E8" i="6" s="1"/>
  <c r="C7" i="6"/>
  <c r="D7" i="6" s="1"/>
  <c r="E7" i="6" s="1"/>
  <c r="C6" i="6"/>
  <c r="D6" i="6" s="1"/>
  <c r="E6" i="6" s="1"/>
  <c r="C5" i="6"/>
  <c r="D5" i="6" s="1"/>
  <c r="E5" i="6" s="1"/>
  <c r="C4" i="6"/>
  <c r="D4" i="6" s="1"/>
  <c r="E4" i="6" s="1"/>
  <c r="C3" i="6"/>
  <c r="D3" i="6" s="1"/>
  <c r="E3" i="6" s="1"/>
  <c r="C16" i="5"/>
  <c r="D16" i="5" s="1"/>
  <c r="E16" i="5" s="1"/>
  <c r="C15" i="5"/>
  <c r="D15" i="5" s="1"/>
  <c r="E15" i="5" s="1"/>
  <c r="C14" i="5"/>
  <c r="D14" i="5" s="1"/>
  <c r="E14" i="5" s="1"/>
  <c r="C13" i="5"/>
  <c r="D13" i="5" s="1"/>
  <c r="E13" i="5" s="1"/>
  <c r="C12" i="5"/>
  <c r="D12" i="5" s="1"/>
  <c r="E12" i="5" s="1"/>
  <c r="C11" i="5"/>
  <c r="D11" i="5" s="1"/>
  <c r="E11" i="5" s="1"/>
  <c r="C10" i="5"/>
  <c r="D10" i="5" s="1"/>
  <c r="E10" i="5" s="1"/>
  <c r="C9" i="5"/>
  <c r="D9" i="5" s="1"/>
  <c r="E9" i="5" s="1"/>
  <c r="C8" i="5"/>
  <c r="D8" i="5" s="1"/>
  <c r="E8" i="5" s="1"/>
  <c r="C7" i="5"/>
  <c r="D7" i="5" s="1"/>
  <c r="E7" i="5" s="1"/>
  <c r="C6" i="5"/>
  <c r="D6" i="5" s="1"/>
  <c r="E6" i="5" s="1"/>
  <c r="C5" i="5"/>
  <c r="D5" i="5" s="1"/>
  <c r="E5" i="5" s="1"/>
  <c r="C4" i="5"/>
  <c r="D4" i="5" s="1"/>
  <c r="E4" i="5" s="1"/>
  <c r="C3" i="5"/>
  <c r="D3" i="5" s="1"/>
  <c r="E3" i="5" s="1"/>
  <c r="C13" i="3"/>
  <c r="D13" i="3" s="1"/>
  <c r="E13" i="3" s="1"/>
  <c r="C12" i="3"/>
  <c r="D12" i="3" s="1"/>
  <c r="E12" i="3" s="1"/>
  <c r="C11" i="3"/>
  <c r="D11" i="3" s="1"/>
  <c r="E11" i="3" s="1"/>
  <c r="C10" i="3"/>
  <c r="D10" i="3" s="1"/>
  <c r="E10" i="3" s="1"/>
  <c r="C9" i="3"/>
  <c r="D9" i="3" s="1"/>
  <c r="E9" i="3" s="1"/>
  <c r="C8" i="3"/>
  <c r="D8" i="3" s="1"/>
  <c r="E8" i="3" s="1"/>
  <c r="C7" i="3"/>
  <c r="D7" i="3" s="1"/>
  <c r="E7" i="3" s="1"/>
  <c r="C6" i="3"/>
  <c r="D6" i="3" s="1"/>
  <c r="E6" i="3" s="1"/>
  <c r="C5" i="3"/>
  <c r="D5" i="3" s="1"/>
  <c r="E5" i="3" s="1"/>
  <c r="C4" i="3"/>
  <c r="D4" i="3" s="1"/>
  <c r="E4" i="3" s="1"/>
  <c r="C3" i="3"/>
  <c r="D3" i="3" s="1"/>
  <c r="E3" i="3" s="1"/>
  <c r="C4" i="2"/>
  <c r="D4" i="2" s="1"/>
  <c r="E4" i="2" s="1"/>
  <c r="C5" i="2"/>
  <c r="D5" i="2" s="1"/>
  <c r="E5" i="2" s="1"/>
  <c r="C6" i="2"/>
  <c r="D6" i="2" s="1"/>
  <c r="E6" i="2" s="1"/>
  <c r="C7" i="2"/>
  <c r="D7" i="2" s="1"/>
  <c r="E7" i="2" s="1"/>
  <c r="C8" i="2"/>
  <c r="D8" i="2" s="1"/>
  <c r="E8" i="2" s="1"/>
  <c r="C9" i="2"/>
  <c r="D9" i="2" s="1"/>
  <c r="E9" i="2" s="1"/>
  <c r="C10" i="2"/>
  <c r="D10" i="2" s="1"/>
  <c r="E10" i="2" s="1"/>
  <c r="C11" i="2"/>
  <c r="D11" i="2" s="1"/>
  <c r="E11" i="2" s="1"/>
  <c r="C12" i="2"/>
  <c r="D12" i="2" s="1"/>
  <c r="E12" i="2" s="1"/>
  <c r="C13" i="2"/>
  <c r="D13" i="2" s="1"/>
  <c r="E13" i="2" s="1"/>
  <c r="C14" i="2"/>
  <c r="D14" i="2" s="1"/>
  <c r="E14" i="2" s="1"/>
  <c r="C15" i="2"/>
  <c r="D15" i="2" s="1"/>
  <c r="E15" i="2" s="1"/>
  <c r="C3" i="2"/>
  <c r="D3" i="2" s="1"/>
  <c r="E3" i="2" s="1"/>
  <c r="D4" i="7"/>
  <c r="E4" i="7" s="1"/>
  <c r="F4" i="7" s="1"/>
  <c r="D5" i="7"/>
  <c r="E5" i="7" s="1"/>
  <c r="F5" i="7" s="1"/>
  <c r="D6" i="7"/>
  <c r="E6" i="7" s="1"/>
  <c r="F6" i="7" s="1"/>
  <c r="D7" i="7"/>
  <c r="E7" i="7" s="1"/>
  <c r="F7" i="7" s="1"/>
  <c r="D8" i="7"/>
  <c r="E8" i="7" s="1"/>
  <c r="F8" i="7" s="1"/>
  <c r="D9" i="7"/>
  <c r="E9" i="7" s="1"/>
  <c r="F9" i="7" s="1"/>
  <c r="D10" i="7"/>
  <c r="E10" i="7" s="1"/>
  <c r="F10" i="7" s="1"/>
  <c r="D4" i="8" l="1"/>
  <c r="E4" i="8" s="1"/>
  <c r="F4" i="8" s="1"/>
  <c r="D3" i="8"/>
  <c r="E3" i="8" s="1"/>
  <c r="F3" i="8" s="1"/>
  <c r="D9" i="8"/>
  <c r="E9" i="8" s="1"/>
  <c r="F9" i="8" s="1"/>
  <c r="D7" i="8"/>
  <c r="E7" i="8" s="1"/>
  <c r="F7" i="8" s="1"/>
  <c r="D5" i="8"/>
  <c r="E5" i="8" s="1"/>
  <c r="F5" i="8" s="1"/>
  <c r="J18" i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<sst xmlns="http://schemas.openxmlformats.org/spreadsheetml/2006/main" count="191" uniqueCount="84">
  <si>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</si>
  <si>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</si>
  <si>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</si>
  <si>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</si>
  <si>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</si>
  <si>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</si>
  <si>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</si>
  <si>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</si>
  <si>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</si>
  <si>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</si>
  <si>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</si>
  <si>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</si>
  <si>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</si>
  <si>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</si>
  <si>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</si>
  <si>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</si>
  <si>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</si>
  <si>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Pole 1 2012</t>
  </si>
  <si>
    <t>z_rel. to waterpas</t>
  </si>
  <si>
    <t>Pole 2 2012</t>
  </si>
  <si>
    <t>Pole 3 2012</t>
  </si>
  <si>
    <t>Pole 4 2012</t>
  </si>
  <si>
    <t>Pole 5 2012</t>
  </si>
  <si>
    <t>Pole 6 2012</t>
  </si>
  <si>
    <t>Main information for measurement</t>
  </si>
  <si>
    <t>Correction measuredevice=</t>
  </si>
  <si>
    <t>Information</t>
  </si>
  <si>
    <t>(length between ref. points)</t>
  </si>
  <si>
    <t>Height levelingdevice - Height Ref=</t>
  </si>
  <si>
    <t>25 meters from ref point</t>
  </si>
  <si>
    <t>Correction moving measuredevice after pole 4=</t>
  </si>
  <si>
    <t>Ruler cor.</t>
  </si>
  <si>
    <t>Move cor.</t>
  </si>
  <si>
    <t>50 meters from ref point</t>
  </si>
  <si>
    <t>75 meters from ref point</t>
  </si>
  <si>
    <t>100 meters from ref point</t>
  </si>
  <si>
    <t>125 meters from ref point</t>
  </si>
  <si>
    <t>150 meters from ref point</t>
  </si>
  <si>
    <t>MSL cor.</t>
  </si>
  <si>
    <t>Difference height between msl and ref=</t>
  </si>
  <si>
    <t>length baseline=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</si>
  <si>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</si>
  <si>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</si>
  <si>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</si>
  <si>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</si>
  <si>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</si>
  <si>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</si>
  <si>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</si>
  <si>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</si>
  <si>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</si>
  <si>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</si>
  <si>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</si>
  <si>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</si>
  <si>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</si>
  <si>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</si>
  <si>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</si>
  <si>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</si>
  <si>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</si>
  <si>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</si>
  <si>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</si>
  <si>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Pole 1 2011</t>
  </si>
  <si>
    <t>Pole 2 2011</t>
  </si>
  <si>
    <t>Pole 3 2011</t>
  </si>
  <si>
    <t>Pole 4 2011</t>
  </si>
  <si>
    <t>Pole 5 2011</t>
  </si>
  <si>
    <t>Pole 1 2008</t>
  </si>
  <si>
    <t>Pole 1 2005</t>
  </si>
  <si>
    <t>Pole 1 2003</t>
  </si>
  <si>
    <t>Pole 2 2003</t>
  </si>
  <si>
    <t>Pole 2 2005</t>
  </si>
  <si>
    <t>Pole 2 2008</t>
  </si>
  <si>
    <t>Pole 3 2008</t>
  </si>
  <si>
    <t>Pole 3 2005</t>
  </si>
  <si>
    <t>Pole 3 2003</t>
  </si>
  <si>
    <t>Pole 4 2008</t>
  </si>
  <si>
    <t>Pole 4 2005</t>
  </si>
  <si>
    <t>Pole 4 2003</t>
  </si>
  <si>
    <t>Pole 5 2008</t>
  </si>
  <si>
    <t>Pole 5 2005</t>
  </si>
  <si>
    <t>Pole 5 2003</t>
  </si>
  <si>
    <t>nvt</t>
  </si>
  <si>
    <t>MSL cor =</t>
  </si>
  <si>
    <t>Height in comparison to MSL</t>
  </si>
  <si>
    <t>Cross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</si>
</sst>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3" fillId="0" borderId="1" xfId="0" applyFont="1" applyBorder="1"/>
    <xf numFmtId="0" fontId="3" fillId="0" borderId="2" xfId="0" applyFont="1" applyBorder="1"/>
    <xf numFmtId="0" fontId="0" fillId="0" borderId="4" xfId="0" applyBorder="1"/>
    <xf numFmtId="0" fontId="0" fillId="0" borderId="6" xfId="0" applyBorder="1"/>
    <xf numFmtId="0" fontId="0" fillId="2" borderId="9" xfId="0" applyFill="1" applyBorder="1" applyAlignment="1">
      <alignment horizontal="left"/>
    </xf>
    <xf numFmtId="0" fontId="0" fillId="2" borderId="10" xfId="0" applyFill="1" applyBorder="1"/>
    <xf numFmtId="0" fontId="0" fillId="2" borderId="11" xfId="0" applyFill="1" applyBorder="1"/>
    <xf numFmtId="0" fontId="3" fillId="0" borderId="9" xfId="0" applyFont="1" applyBorder="1"/>
    <xf numFmtId="0" fontId="3" fillId="0" borderId="10" xfId="0" applyFont="1" applyBorder="1"/>
    <xf numFmtId="0" fontId="0" fillId="0" borderId="14" xfId="0" applyBorder="1"/>
    <xf numFmtId="0" fontId="0" fillId="0" borderId="12" xfId="0" applyBorder="1"/>
    <xf numFmtId="0" fontId="0" fillId="2" borderId="6" xfId="0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0" fillId="0" borderId="13" xfId="0" applyBorder="1"/>
    <xf numFmtId="1" fontId="0" fillId="0" borderId="1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0" xfId="0" applyFill="1" applyBorder="1"/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5" xfId="0" applyNumberFormat="1" applyBorder="1"/>
    <xf numFmtId="1" fontId="0" fillId="0" borderId="8" xfId="0" applyNumberFormat="1" applyBorder="1"/>
    <xf numFmtId="0" fontId="3" fillId="0" borderId="11" xfId="0" applyFont="1" applyBorder="1"/>
    <xf numFmtId="0" fontId="0" fillId="0" borderId="1" xfId="0" applyBorder="1"/>
    <xf numFmtId="1" fontId="0" fillId="0" borderId="3" xfId="0" applyNumberFormat="1" applyBorder="1"/>
    <xf numFmtId="0" fontId="3" fillId="0" borderId="0" xfId="0" applyFont="1" applyBorder="1"/>
    <xf numFmtId="0" fontId="0" fillId="0" borderId="15" xfId="0" applyBorder="1"/>
    <xf numFmtId="0" fontId="3" fillId="0" borderId="3" xfId="0" applyFont="1" applyBorder="1"/>
    <xf numFmtId="0" fontId="0" fillId="2" borderId="4" xfId="0" applyFill="1" applyBorder="1" applyAlignment="1">
      <alignment horizontal="left"/>
    </xf>
    <xf numFmtId="0" fontId="0" fillId="2" borderId="5" xfId="0" applyFill="1" applyBorder="1"/>
    <xf numFmtId="1" fontId="0" fillId="0" borderId="0" xfId="0" applyNumberFormat="1"/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93632"/>
        <c:axId val="116699904"/>
      </c:scatterChart>
      <c:valAx>
        <c:axId val="1166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699904"/>
        <c:crosses val="autoZero"/>
        <c:crossBetween val="midCat"/>
      </c:valAx>
      <c:valAx>
        <c:axId val="116699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693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17440"/>
        <c:axId val="117313536"/>
      </c:scatterChart>
      <c:valAx>
        <c:axId val="11671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313536"/>
        <c:crosses val="autoZero"/>
        <c:crossBetween val="midCat"/>
      </c:valAx>
      <c:valAx>
        <c:axId val="117313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717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Pole 1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location'!$H$3:$H$15</c:f>
              <c:numCache>
                <c:formatCode>0</c:formatCode>
                <c:ptCount val="13"/>
                <c:pt idx="0">
                  <c:v>582432.07520567928</c:v>
                </c:pt>
                <c:pt idx="1">
                  <c:v>582434.89543826389</c:v>
                </c:pt>
                <c:pt idx="2">
                  <c:v>582438.65574837686</c:v>
                </c:pt>
                <c:pt idx="3">
                  <c:v>582441.47598096158</c:v>
                </c:pt>
                <c:pt idx="4">
                  <c:v>582444.2962135463</c:v>
                </c:pt>
                <c:pt idx="5">
                  <c:v>582445.70632983861</c:v>
                </c:pt>
                <c:pt idx="6">
                  <c:v>582450.40671747981</c:v>
                </c:pt>
                <c:pt idx="7">
                  <c:v>582453.22695006453</c:v>
                </c:pt>
                <c:pt idx="8">
                  <c:v>582457.92733770574</c:v>
                </c:pt>
                <c:pt idx="9">
                  <c:v>582462.62772534683</c:v>
                </c:pt>
                <c:pt idx="10">
                  <c:v>582467.32811298803</c:v>
                </c:pt>
                <c:pt idx="11">
                  <c:v>582472.02850062924</c:v>
                </c:pt>
                <c:pt idx="12">
                  <c:v>582476.72888827045</c:v>
                </c:pt>
              </c:numCache>
            </c:numRef>
          </c:xVal>
          <c:yVal>
            <c:numRef>
              <c:f>'Pole GPS location'!$I$3:$I$15</c:f>
              <c:numCache>
                <c:formatCode>0</c:formatCode>
                <c:ptCount val="13"/>
                <c:pt idx="0">
                  <c:v>4787308.9076694092</c:v>
                </c:pt>
                <c:pt idx="1">
                  <c:v>4787307.8847871246</c:v>
                </c:pt>
                <c:pt idx="2">
                  <c:v>4787306.5209440785</c:v>
                </c:pt>
                <c:pt idx="3">
                  <c:v>4787305.4980617939</c:v>
                </c:pt>
                <c:pt idx="4">
                  <c:v>4787304.4751795093</c:v>
                </c:pt>
                <c:pt idx="5">
                  <c:v>4787303.963738367</c:v>
                </c:pt>
                <c:pt idx="6">
                  <c:v>4787302.2589345593</c:v>
                </c:pt>
                <c:pt idx="7">
                  <c:v>4787301.2360522747</c:v>
                </c:pt>
                <c:pt idx="8">
                  <c:v>4787299.531248467</c:v>
                </c:pt>
                <c:pt idx="9">
                  <c:v>4787297.8264446594</c:v>
                </c:pt>
                <c:pt idx="10">
                  <c:v>4787296.1216408517</c:v>
                </c:pt>
                <c:pt idx="11">
                  <c:v>4787294.4168370441</c:v>
                </c:pt>
                <c:pt idx="12">
                  <c:v>4787292.7120332364</c:v>
                </c:pt>
              </c:numCache>
            </c:numRef>
          </c:yVal>
          <c:smooth val="1"/>
        </c:ser>
        <c:ser>
          <c:idx val="1"/>
          <c:order val="1"/>
          <c:tx>
            <c:v>Pole 2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location'!$H$16:$H$26</c:f>
              <c:numCache>
                <c:formatCode>0</c:formatCode>
                <c:ptCount val="11"/>
                <c:pt idx="0">
                  <c:v>582419.32083776372</c:v>
                </c:pt>
                <c:pt idx="1">
                  <c:v>582423.08114787668</c:v>
                </c:pt>
                <c:pt idx="2">
                  <c:v>582428.72161304613</c:v>
                </c:pt>
                <c:pt idx="3">
                  <c:v>582430.60176810261</c:v>
                </c:pt>
                <c:pt idx="4">
                  <c:v>582432.95196192316</c:v>
                </c:pt>
                <c:pt idx="5">
                  <c:v>582437.65234956436</c:v>
                </c:pt>
                <c:pt idx="6">
                  <c:v>582442.35273720545</c:v>
                </c:pt>
                <c:pt idx="7">
                  <c:v>582447.05312484666</c:v>
                </c:pt>
                <c:pt idx="8">
                  <c:v>582451.75351248786</c:v>
                </c:pt>
                <c:pt idx="9">
                  <c:v>582456.45390012907</c:v>
                </c:pt>
                <c:pt idx="10">
                  <c:v>582461.15428777016</c:v>
                </c:pt>
              </c:numCache>
            </c:numRef>
          </c:xVal>
          <c:yVal>
            <c:numRef>
              <c:f>'Pole GPS location'!$I$16:$I$26</c:f>
              <c:numCache>
                <c:formatCode>0</c:formatCode>
                <c:ptCount val="11"/>
                <c:pt idx="0">
                  <c:v>4787286.9400546309</c:v>
                </c:pt>
                <c:pt idx="1">
                  <c:v>4787285.5762115847</c:v>
                </c:pt>
                <c:pt idx="2">
                  <c:v>4787283.5304470155</c:v>
                </c:pt>
                <c:pt idx="3">
                  <c:v>4787282.8485254925</c:v>
                </c:pt>
                <c:pt idx="4">
                  <c:v>4787281.9961235886</c:v>
                </c:pt>
                <c:pt idx="5">
                  <c:v>4787280.291319781</c:v>
                </c:pt>
                <c:pt idx="6">
                  <c:v>4787278.5865159733</c:v>
                </c:pt>
                <c:pt idx="7">
                  <c:v>4787276.8817121657</c:v>
                </c:pt>
                <c:pt idx="8">
                  <c:v>4787275.176908358</c:v>
                </c:pt>
                <c:pt idx="9">
                  <c:v>4787273.4721045503</c:v>
                </c:pt>
                <c:pt idx="10">
                  <c:v>4787271.7673007427</c:v>
                </c:pt>
              </c:numCache>
            </c:numRef>
          </c:yVal>
          <c:smooth val="1"/>
        </c:ser>
        <c:ser>
          <c:idx val="2"/>
          <c:order val="2"/>
          <c:tx>
            <c:v>Pole 3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location'!$H$27:$H$40</c:f>
              <c:numCache>
                <c:formatCode>0</c:formatCode>
                <c:ptCount val="14"/>
                <c:pt idx="0">
                  <c:v>582415.96724513057</c:v>
                </c:pt>
                <c:pt idx="1">
                  <c:v>582418.78747771529</c:v>
                </c:pt>
                <c:pt idx="2">
                  <c:v>582421.60771030001</c:v>
                </c:pt>
                <c:pt idx="3">
                  <c:v>582424.42794288474</c:v>
                </c:pt>
                <c:pt idx="4">
                  <c:v>582429.12833052594</c:v>
                </c:pt>
                <c:pt idx="5">
                  <c:v>582433.82871816703</c:v>
                </c:pt>
                <c:pt idx="6">
                  <c:v>582438.52910580824</c:v>
                </c:pt>
                <c:pt idx="7">
                  <c:v>582443.22949344944</c:v>
                </c:pt>
                <c:pt idx="8">
                  <c:v>582447.92988109065</c:v>
                </c:pt>
                <c:pt idx="9">
                  <c:v>582452.63026873174</c:v>
                </c:pt>
                <c:pt idx="10">
                  <c:v>582457.33065637294</c:v>
                </c:pt>
                <c:pt idx="11">
                  <c:v>582462.03104401415</c:v>
                </c:pt>
                <c:pt idx="12">
                  <c:v>582466.73143165535</c:v>
                </c:pt>
                <c:pt idx="13">
                  <c:v>582471.43181929644</c:v>
                </c:pt>
              </c:numCache>
            </c:numRef>
          </c:xVal>
          <c:yVal>
            <c:numRef>
              <c:f>'Pole GPS location'!$I$27:$I$40</c:f>
              <c:numCache>
                <c:formatCode>0</c:formatCode>
                <c:ptCount val="14"/>
                <c:pt idx="0">
                  <c:v>4787261.5628322363</c:v>
                </c:pt>
                <c:pt idx="1">
                  <c:v>4787260.5399499517</c:v>
                </c:pt>
                <c:pt idx="2">
                  <c:v>4787259.5170676671</c:v>
                </c:pt>
                <c:pt idx="3">
                  <c:v>4787258.4941853825</c:v>
                </c:pt>
                <c:pt idx="4">
                  <c:v>4787256.7893815748</c:v>
                </c:pt>
                <c:pt idx="5">
                  <c:v>4787255.0845777672</c:v>
                </c:pt>
                <c:pt idx="6">
                  <c:v>4787253.3797739595</c:v>
                </c:pt>
                <c:pt idx="7">
                  <c:v>4787251.6749701519</c:v>
                </c:pt>
                <c:pt idx="8">
                  <c:v>4787249.9701663442</c:v>
                </c:pt>
                <c:pt idx="9">
                  <c:v>4787248.2653625365</c:v>
                </c:pt>
                <c:pt idx="10">
                  <c:v>4787246.5605587289</c:v>
                </c:pt>
                <c:pt idx="11">
                  <c:v>4787244.8557549212</c:v>
                </c:pt>
                <c:pt idx="12">
                  <c:v>4787243.1509511136</c:v>
                </c:pt>
                <c:pt idx="13">
                  <c:v>4787241.4461473059</c:v>
                </c:pt>
              </c:numCache>
            </c:numRef>
          </c:yVal>
          <c:smooth val="1"/>
        </c:ser>
        <c:ser>
          <c:idx val="3"/>
          <c:order val="3"/>
          <c:tx>
            <c:v>Pole 4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location'!$H$41:$H$54</c:f>
              <c:numCache>
                <c:formatCode>0</c:formatCode>
                <c:ptCount val="14"/>
                <c:pt idx="0">
                  <c:v>582406.50314856414</c:v>
                </c:pt>
                <c:pt idx="1">
                  <c:v>582413.08369126171</c:v>
                </c:pt>
                <c:pt idx="2">
                  <c:v>582415.90392384643</c:v>
                </c:pt>
                <c:pt idx="3">
                  <c:v>582419.6642339594</c:v>
                </c:pt>
                <c:pt idx="4">
                  <c:v>582422.48446654412</c:v>
                </c:pt>
                <c:pt idx="5">
                  <c:v>582427.18485418521</c:v>
                </c:pt>
                <c:pt idx="6">
                  <c:v>582433.7653968829</c:v>
                </c:pt>
                <c:pt idx="7">
                  <c:v>582438.4657845241</c:v>
                </c:pt>
                <c:pt idx="8">
                  <c:v>582443.16617216531</c:v>
                </c:pt>
                <c:pt idx="9">
                  <c:v>582447.8665598064</c:v>
                </c:pt>
                <c:pt idx="10">
                  <c:v>582452.5669474476</c:v>
                </c:pt>
                <c:pt idx="11">
                  <c:v>582458.20741261705</c:v>
                </c:pt>
                <c:pt idx="12">
                  <c:v>582462.90780025814</c:v>
                </c:pt>
                <c:pt idx="13">
                  <c:v>582472.30857554055</c:v>
                </c:pt>
              </c:numCache>
            </c:numRef>
          </c:xVal>
          <c:yVal>
            <c:numRef>
              <c:f>'Pole GPS location'!$I$41:$I$54</c:f>
              <c:numCache>
                <c:formatCode>0</c:formatCode>
                <c:ptCount val="14"/>
                <c:pt idx="0">
                  <c:v>4787238.4018547917</c:v>
                </c:pt>
                <c:pt idx="1">
                  <c:v>4787236.015129461</c:v>
                </c:pt>
                <c:pt idx="2">
                  <c:v>4787234.9922471764</c:v>
                </c:pt>
                <c:pt idx="3">
                  <c:v>4787233.6284041302</c:v>
                </c:pt>
                <c:pt idx="4">
                  <c:v>4787232.6055218456</c:v>
                </c:pt>
                <c:pt idx="5">
                  <c:v>4787230.900718038</c:v>
                </c:pt>
                <c:pt idx="6">
                  <c:v>4787228.5139927072</c:v>
                </c:pt>
                <c:pt idx="7">
                  <c:v>4787226.8091888996</c:v>
                </c:pt>
                <c:pt idx="8">
                  <c:v>4787225.1043850919</c:v>
                </c:pt>
                <c:pt idx="9">
                  <c:v>4787223.3995812843</c:v>
                </c:pt>
                <c:pt idx="10">
                  <c:v>4787221.6947774766</c:v>
                </c:pt>
                <c:pt idx="11">
                  <c:v>4787219.6490129074</c:v>
                </c:pt>
                <c:pt idx="12">
                  <c:v>4787217.9442090997</c:v>
                </c:pt>
                <c:pt idx="13">
                  <c:v>4787214.5346014844</c:v>
                </c:pt>
              </c:numCache>
            </c:numRef>
          </c:yVal>
          <c:smooth val="1"/>
        </c:ser>
        <c:ser>
          <c:idx val="4"/>
          <c:order val="4"/>
          <c:tx>
            <c:v>Pole 5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location'!$H$55:$H$62</c:f>
              <c:numCache>
                <c:formatCode>0</c:formatCode>
                <c:ptCount val="8"/>
                <c:pt idx="0">
                  <c:v>582398.91920705384</c:v>
                </c:pt>
                <c:pt idx="1">
                  <c:v>582401.73943963856</c:v>
                </c:pt>
                <c:pt idx="2">
                  <c:v>582407.37990480801</c:v>
                </c:pt>
                <c:pt idx="3">
                  <c:v>582411.14021492098</c:v>
                </c:pt>
                <c:pt idx="4">
                  <c:v>582416.78068009031</c:v>
                </c:pt>
                <c:pt idx="5">
                  <c:v>582421.48106773151</c:v>
                </c:pt>
                <c:pt idx="6">
                  <c:v>582426.18145537272</c:v>
                </c:pt>
                <c:pt idx="7">
                  <c:v>582428.0616104292</c:v>
                </c:pt>
              </c:numCache>
            </c:numRef>
          </c:xVal>
          <c:yVal>
            <c:numRef>
              <c:f>'Pole GPS location'!$I$55:$I$62</c:f>
              <c:numCache>
                <c:formatCode>0</c:formatCode>
                <c:ptCount val="8"/>
                <c:pt idx="0">
                  <c:v>4787214.558955824</c:v>
                </c:pt>
                <c:pt idx="1">
                  <c:v>4787213.5360735394</c:v>
                </c:pt>
                <c:pt idx="2">
                  <c:v>4787211.4903089702</c:v>
                </c:pt>
                <c:pt idx="3">
                  <c:v>4787210.1264659241</c:v>
                </c:pt>
                <c:pt idx="4">
                  <c:v>4787208.0807013549</c:v>
                </c:pt>
                <c:pt idx="5">
                  <c:v>4787206.3758975472</c:v>
                </c:pt>
                <c:pt idx="6">
                  <c:v>4787204.6710937396</c:v>
                </c:pt>
                <c:pt idx="7">
                  <c:v>4787203.9891722165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'Pole GPS location'!$E$63</c:f>
              <c:strCache>
                <c:ptCount val="1"/>
                <c:pt idx="0">
                  <c:v>pole 6</c:v>
                </c:pt>
              </c:strCache>
            </c:strRef>
          </c:tx>
          <c:spPr>
            <a:ln w="12700"/>
          </c:spPr>
          <c:marker>
            <c:symbol val="circle"/>
            <c:size val="2"/>
          </c:marker>
          <c:xVal>
            <c:numRef>
              <c:f>'Pole GPS location'!$H$63:$H$70</c:f>
              <c:numCache>
                <c:formatCode>0</c:formatCode>
                <c:ptCount val="8"/>
                <c:pt idx="0">
                  <c:v>582395.5656144208</c:v>
                </c:pt>
                <c:pt idx="1">
                  <c:v>582398.85588576959</c:v>
                </c:pt>
                <c:pt idx="2">
                  <c:v>582401.67611835431</c:v>
                </c:pt>
                <c:pt idx="3">
                  <c:v>582405.43642846728</c:v>
                </c:pt>
                <c:pt idx="4">
                  <c:v>582408.25666105188</c:v>
                </c:pt>
                <c:pt idx="5">
                  <c:v>582413.42708745727</c:v>
                </c:pt>
                <c:pt idx="6">
                  <c:v>582417.6574363343</c:v>
                </c:pt>
                <c:pt idx="7">
                  <c:v>582422.3578239755</c:v>
                </c:pt>
              </c:numCache>
            </c:numRef>
          </c:xVal>
          <c:yVal>
            <c:numRef>
              <c:f>'Pole GPS location'!$I$63:$I$70</c:f>
              <c:numCache>
                <c:formatCode>0</c:formatCode>
                <c:ptCount val="8"/>
                <c:pt idx="0">
                  <c:v>4787189.1817334304</c:v>
                </c:pt>
                <c:pt idx="1">
                  <c:v>4787187.988370765</c:v>
                </c:pt>
                <c:pt idx="2">
                  <c:v>4787186.9654884804</c:v>
                </c:pt>
                <c:pt idx="3">
                  <c:v>4787185.6016454343</c:v>
                </c:pt>
                <c:pt idx="4">
                  <c:v>4787184.5787631497</c:v>
                </c:pt>
                <c:pt idx="5">
                  <c:v>4787182.7034789613</c:v>
                </c:pt>
                <c:pt idx="6">
                  <c:v>4787181.1691555344</c:v>
                </c:pt>
                <c:pt idx="7">
                  <c:v>4787179.4643517267</c:v>
                </c:pt>
              </c:numCache>
            </c:numRef>
          </c:yVal>
          <c:smooth val="1"/>
        </c:ser>
        <c:ser>
          <c:idx val="5"/>
          <c:order val="6"/>
          <c:tx>
            <c:v>Ref. Points</c:v>
          </c:tx>
          <c:spPr>
            <a:ln w="19050"/>
          </c:spPr>
          <c:marker>
            <c:symbol val="diamond"/>
            <c:size val="5"/>
          </c:marker>
          <c:xVal>
            <c:numRef>
              <c:f>'Pole GPS location'!$B$3:$B$4</c:f>
              <c:numCache>
                <c:formatCode>General</c:formatCode>
                <c:ptCount val="2"/>
                <c:pt idx="0">
                  <c:v>582450</c:v>
                </c:pt>
                <c:pt idx="1">
                  <c:v>582380</c:v>
                </c:pt>
              </c:numCache>
            </c:numRef>
          </c:xVal>
          <c:yVal>
            <c:numRef>
              <c:f>'Pole GPS location'!$C$3:$C$4</c:f>
              <c:numCache>
                <c:formatCode>General</c:formatCode>
                <c:ptCount val="2"/>
                <c:pt idx="0">
                  <c:v>4787329</c:v>
                </c:pt>
                <c:pt idx="1">
                  <c:v>4787136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55904"/>
        <c:axId val="117757440"/>
      </c:scatterChart>
      <c:valAx>
        <c:axId val="11775590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757440"/>
        <c:crosses val="autoZero"/>
        <c:crossBetween val="midCat"/>
        <c:majorUnit val="50"/>
      </c:valAx>
      <c:valAx>
        <c:axId val="1177574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755904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marker>
            <c:spPr>
              <a:solidFill>
                <a:schemeClr val="accent1"/>
              </a:solidFill>
            </c:spPr>
          </c:marker>
          <c:xVal>
            <c:numRef>
              <c:f>'pole 1'!$A$3:$A$15</c:f>
              <c:numCache>
                <c:formatCode>General</c:formatCode>
                <c:ptCount val="13"/>
                <c:pt idx="0">
                  <c:v>-10</c:v>
                </c:pt>
                <c:pt idx="1">
                  <c:v>-7</c:v>
                </c:pt>
                <c:pt idx="2">
                  <c:v>-3</c:v>
                </c:pt>
                <c:pt idx="3">
                  <c:v>0</c:v>
                </c:pt>
                <c:pt idx="4">
                  <c:v>3</c:v>
                </c:pt>
                <c:pt idx="5">
                  <c:v>4.5</c:v>
                </c:pt>
                <c:pt idx="6">
                  <c:v>9.5</c:v>
                </c:pt>
                <c:pt idx="7">
                  <c:v>12.5</c:v>
                </c:pt>
                <c:pt idx="8">
                  <c:v>17.5</c:v>
                </c:pt>
                <c:pt idx="9">
                  <c:v>22.5</c:v>
                </c:pt>
                <c:pt idx="10">
                  <c:v>27.5</c:v>
                </c:pt>
                <c:pt idx="11">
                  <c:v>32.5</c:v>
                </c:pt>
                <c:pt idx="12">
                  <c:v>37.5</c:v>
                </c:pt>
              </c:numCache>
            </c:numRef>
          </c:xVal>
          <c:yVal>
            <c:numRef>
              <c:f>'pole 1'!$E$3:$E$15</c:f>
              <c:numCache>
                <c:formatCode>0</c:formatCode>
                <c:ptCount val="13"/>
                <c:pt idx="0">
                  <c:v>1465</c:v>
                </c:pt>
                <c:pt idx="1">
                  <c:v>1255</c:v>
                </c:pt>
                <c:pt idx="2">
                  <c:v>1295</c:v>
                </c:pt>
                <c:pt idx="3">
                  <c:v>765</c:v>
                </c:pt>
                <c:pt idx="4">
                  <c:v>765</c:v>
                </c:pt>
                <c:pt idx="5">
                  <c:v>775</c:v>
                </c:pt>
                <c:pt idx="6">
                  <c:v>-255</c:v>
                </c:pt>
                <c:pt idx="7">
                  <c:v>-675</c:v>
                </c:pt>
                <c:pt idx="8">
                  <c:v>-1155</c:v>
                </c:pt>
                <c:pt idx="9">
                  <c:v>-1425</c:v>
                </c:pt>
                <c:pt idx="10">
                  <c:v>-1625</c:v>
                </c:pt>
                <c:pt idx="11">
                  <c:v>-575</c:v>
                </c:pt>
                <c:pt idx="12">
                  <c:v>-875</c:v>
                </c:pt>
              </c:numCache>
            </c:numRef>
          </c:yVal>
          <c:smooth val="1"/>
        </c:ser>
        <c:ser>
          <c:idx val="1"/>
          <c:order val="1"/>
          <c:tx>
            <c:v>2011</c:v>
          </c:tx>
          <c:xVal>
            <c:numRef>
              <c:f>'pole 1'!$G$3:$G$12</c:f>
              <c:numCache>
                <c:formatCode>General</c:formatCode>
                <c:ptCount val="10"/>
                <c:pt idx="0">
                  <c:v>-11</c:v>
                </c:pt>
                <c:pt idx="1">
                  <c:v>-7</c:v>
                </c:pt>
                <c:pt idx="2">
                  <c:v>-4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20</c:v>
                </c:pt>
              </c:numCache>
            </c:numRef>
          </c:xVal>
          <c:yVal>
            <c:numRef>
              <c:f>'pole 1'!$H$3:$H$12</c:f>
              <c:numCache>
                <c:formatCode>0</c:formatCode>
                <c:ptCount val="10"/>
                <c:pt idx="0">
                  <c:v>1480</c:v>
                </c:pt>
                <c:pt idx="1">
                  <c:v>1215.0000000000002</c:v>
                </c:pt>
                <c:pt idx="2">
                  <c:v>1095</c:v>
                </c:pt>
                <c:pt idx="3">
                  <c:v>555.00000000000023</c:v>
                </c:pt>
                <c:pt idx="4">
                  <c:v>-125</c:v>
                </c:pt>
                <c:pt idx="5">
                  <c:v>-465</c:v>
                </c:pt>
                <c:pt idx="6">
                  <c:v>-844.99999999999955</c:v>
                </c:pt>
                <c:pt idx="7">
                  <c:v>-1015</c:v>
                </c:pt>
                <c:pt idx="8">
                  <c:v>-1185</c:v>
                </c:pt>
                <c:pt idx="9">
                  <c:v>-1384.9999999999995</c:v>
                </c:pt>
              </c:numCache>
            </c:numRef>
          </c:yVal>
          <c:smooth val="1"/>
        </c:ser>
        <c:ser>
          <c:idx val="2"/>
          <c:order val="2"/>
          <c:tx>
            <c:v>2008</c:v>
          </c:tx>
          <c:xVal>
            <c:numRef>
              <c:f>'pole 1'!$J$3:$J$13</c:f>
              <c:numCache>
                <c:formatCode>General</c:formatCode>
                <c:ptCount val="11"/>
                <c:pt idx="0">
                  <c:v>-10.199999999999999</c:v>
                </c:pt>
                <c:pt idx="1">
                  <c:v>-9</c:v>
                </c:pt>
                <c:pt idx="2">
                  <c:v>-3</c:v>
                </c:pt>
                <c:pt idx="3">
                  <c:v>0</c:v>
                </c:pt>
                <c:pt idx="4">
                  <c:v>0.5</c:v>
                </c:pt>
                <c:pt idx="5">
                  <c:v>5</c:v>
                </c:pt>
                <c:pt idx="6">
                  <c:v>5.7</c:v>
                </c:pt>
                <c:pt idx="7">
                  <c:v>9</c:v>
                </c:pt>
                <c:pt idx="8">
                  <c:v>10.5</c:v>
                </c:pt>
                <c:pt idx="9">
                  <c:v>15</c:v>
                </c:pt>
                <c:pt idx="10">
                  <c:v>18</c:v>
                </c:pt>
              </c:numCache>
            </c:numRef>
          </c:xVal>
          <c:yVal>
            <c:numRef>
              <c:f>'pole 1'!$K$3:$K$13</c:f>
              <c:numCache>
                <c:formatCode>0</c:formatCode>
                <c:ptCount val="11"/>
                <c:pt idx="0">
                  <c:v>1549.8</c:v>
                </c:pt>
                <c:pt idx="1">
                  <c:v>1519</c:v>
                </c:pt>
                <c:pt idx="2">
                  <c:v>1365</c:v>
                </c:pt>
                <c:pt idx="3">
                  <c:v>1093</c:v>
                </c:pt>
                <c:pt idx="4">
                  <c:v>856</c:v>
                </c:pt>
                <c:pt idx="5">
                  <c:v>126</c:v>
                </c:pt>
                <c:pt idx="6">
                  <c:v>-85</c:v>
                </c:pt>
                <c:pt idx="7">
                  <c:v>-215</c:v>
                </c:pt>
                <c:pt idx="8">
                  <c:v>-365</c:v>
                </c:pt>
                <c:pt idx="9">
                  <c:v>-775</c:v>
                </c:pt>
                <c:pt idx="10">
                  <c:v>-885</c:v>
                </c:pt>
              </c:numCache>
            </c:numRef>
          </c:yVal>
          <c:smooth val="1"/>
        </c:ser>
        <c:ser>
          <c:idx val="3"/>
          <c:order val="3"/>
          <c:tx>
            <c:v>2005</c:v>
          </c:tx>
          <c:xVal>
            <c:numRef>
              <c:f>'pole 1'!$M$3:$M$9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xVal>
          <c:yVal>
            <c:numRef>
              <c:f>'pole 1'!$N$3:$N$9</c:f>
              <c:numCache>
                <c:formatCode>General</c:formatCode>
                <c:ptCount val="7"/>
                <c:pt idx="0">
                  <c:v>2650</c:v>
                </c:pt>
                <c:pt idx="1">
                  <c:v>2500</c:v>
                </c:pt>
                <c:pt idx="2" formatCode="0">
                  <c:v>2100</c:v>
                </c:pt>
                <c:pt idx="3" formatCode="0">
                  <c:v>1700</c:v>
                </c:pt>
                <c:pt idx="4" formatCode="0">
                  <c:v>1250</c:v>
                </c:pt>
                <c:pt idx="5" formatCode="0">
                  <c:v>900</c:v>
                </c:pt>
                <c:pt idx="6" formatCode="0">
                  <c:v>850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xVal>
            <c:numRef>
              <c:f>'pole 1'!$P$3:$P$16</c:f>
              <c:numCache>
                <c:formatCode>General</c:formatCode>
                <c:ptCount val="14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</c:numCache>
            </c:numRef>
          </c:xVal>
          <c:yVal>
            <c:numRef>
              <c:f>'pole 1'!$Q$3:$Q$16</c:f>
              <c:numCache>
                <c:formatCode>General</c:formatCode>
                <c:ptCount val="14"/>
                <c:pt idx="0">
                  <c:v>2215</c:v>
                </c:pt>
                <c:pt idx="1">
                  <c:v>1615</c:v>
                </c:pt>
                <c:pt idx="2">
                  <c:v>1205</c:v>
                </c:pt>
                <c:pt idx="3">
                  <c:v>705</c:v>
                </c:pt>
                <c:pt idx="4">
                  <c:v>904.99999999999977</c:v>
                </c:pt>
                <c:pt idx="5">
                  <c:v>924.99999999999977</c:v>
                </c:pt>
                <c:pt idx="6">
                  <c:v>45</c:v>
                </c:pt>
                <c:pt idx="7">
                  <c:v>-485</c:v>
                </c:pt>
                <c:pt idx="8">
                  <c:v>-485</c:v>
                </c:pt>
                <c:pt idx="9">
                  <c:v>-485</c:v>
                </c:pt>
                <c:pt idx="10">
                  <c:v>-565</c:v>
                </c:pt>
                <c:pt idx="11">
                  <c:v>-655</c:v>
                </c:pt>
                <c:pt idx="12">
                  <c:v>-784.99999999999955</c:v>
                </c:pt>
                <c:pt idx="13">
                  <c:v>-905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35232"/>
        <c:axId val="113537024"/>
      </c:scatterChart>
      <c:valAx>
        <c:axId val="11353523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3537024"/>
        <c:crosses val="autoZero"/>
        <c:crossBetween val="midCat"/>
        <c:majorUnit val="5"/>
      </c:valAx>
      <c:valAx>
        <c:axId val="1135370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3535232"/>
        <c:crosses val="autoZero"/>
        <c:crossBetween val="midCat"/>
        <c:majorUnit val="500"/>
      </c:valAx>
      <c:spPr>
        <a:solidFill>
          <a:sysClr val="window" lastClr="FFFFFF"/>
        </a:solidFill>
      </c:spPr>
    </c:plotArea>
    <c:legend>
      <c:legendPos val="r"/>
      <c:overlay val="0"/>
      <c:txPr>
        <a:bodyPr/>
        <a:lstStyle/>
        <a:p>
          <a:pPr rtl="0"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xVal>
            <c:numRef>
              <c:f>'pole 2'!$A$3:$A$13</c:f>
              <c:numCache>
                <c:formatCode>General</c:formatCode>
                <c:ptCount val="11"/>
                <c:pt idx="0">
                  <c:v>-14.5</c:v>
                </c:pt>
                <c:pt idx="1">
                  <c:v>-10.5</c:v>
                </c:pt>
                <c:pt idx="2">
                  <c:v>-4.5</c:v>
                </c:pt>
                <c:pt idx="3">
                  <c:v>-2.5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  <c:pt idx="9">
                  <c:v>25</c:v>
                </c:pt>
                <c:pt idx="10">
                  <c:v>30</c:v>
                </c:pt>
              </c:numCache>
            </c:numRef>
          </c:xVal>
          <c:yVal>
            <c:numRef>
              <c:f>'pole 2'!$E$3:$E$13</c:f>
              <c:numCache>
                <c:formatCode>0</c:formatCode>
                <c:ptCount val="11"/>
                <c:pt idx="0">
                  <c:v>1885</c:v>
                </c:pt>
                <c:pt idx="1">
                  <c:v>1405</c:v>
                </c:pt>
                <c:pt idx="2">
                  <c:v>1355</c:v>
                </c:pt>
                <c:pt idx="3">
                  <c:v>995</c:v>
                </c:pt>
                <c:pt idx="4">
                  <c:v>775</c:v>
                </c:pt>
                <c:pt idx="5">
                  <c:v>235</c:v>
                </c:pt>
                <c:pt idx="6">
                  <c:v>-525</c:v>
                </c:pt>
                <c:pt idx="7">
                  <c:v>-1325</c:v>
                </c:pt>
                <c:pt idx="8">
                  <c:v>-1605</c:v>
                </c:pt>
                <c:pt idx="9">
                  <c:v>-1875</c:v>
                </c:pt>
                <c:pt idx="10">
                  <c:v>-1985</c:v>
                </c:pt>
              </c:numCache>
            </c:numRef>
          </c:yVal>
          <c:smooth val="1"/>
        </c:ser>
        <c:ser>
          <c:idx val="1"/>
          <c:order val="1"/>
          <c:tx>
            <c:v>2011</c:v>
          </c:tx>
          <c:xVal>
            <c:numRef>
              <c:f>'pole 2'!$G$3:$G$20</c:f>
              <c:numCache>
                <c:formatCode>General</c:formatCode>
                <c:ptCount val="18"/>
                <c:pt idx="0">
                  <c:v>-15.7</c:v>
                </c:pt>
                <c:pt idx="1">
                  <c:v>-12</c:v>
                </c:pt>
                <c:pt idx="2">
                  <c:v>-9</c:v>
                </c:pt>
                <c:pt idx="3">
                  <c:v>-6</c:v>
                </c:pt>
                <c:pt idx="4">
                  <c:v>-3</c:v>
                </c:pt>
                <c:pt idx="5">
                  <c:v>0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12</c:v>
                </c:pt>
                <c:pt idx="10">
                  <c:v>15</c:v>
                </c:pt>
                <c:pt idx="11">
                  <c:v>18</c:v>
                </c:pt>
                <c:pt idx="12">
                  <c:v>21</c:v>
                </c:pt>
                <c:pt idx="13">
                  <c:v>24</c:v>
                </c:pt>
                <c:pt idx="14">
                  <c:v>27</c:v>
                </c:pt>
                <c:pt idx="15">
                  <c:v>30</c:v>
                </c:pt>
                <c:pt idx="16">
                  <c:v>33</c:v>
                </c:pt>
                <c:pt idx="17">
                  <c:v>36</c:v>
                </c:pt>
              </c:numCache>
            </c:numRef>
          </c:xVal>
          <c:yVal>
            <c:numRef>
              <c:f>'pole 2'!$H$3:$H$20</c:f>
              <c:numCache>
                <c:formatCode>0</c:formatCode>
                <c:ptCount val="18"/>
                <c:pt idx="0">
                  <c:v>2055</c:v>
                </c:pt>
                <c:pt idx="1">
                  <c:v>1385</c:v>
                </c:pt>
                <c:pt idx="2">
                  <c:v>1355</c:v>
                </c:pt>
                <c:pt idx="3">
                  <c:v>1285.0000000000002</c:v>
                </c:pt>
                <c:pt idx="4">
                  <c:v>1165</c:v>
                </c:pt>
                <c:pt idx="5">
                  <c:v>475</c:v>
                </c:pt>
                <c:pt idx="6">
                  <c:v>-215</c:v>
                </c:pt>
                <c:pt idx="7">
                  <c:v>-634.99999999999955</c:v>
                </c:pt>
                <c:pt idx="8">
                  <c:v>-1045</c:v>
                </c:pt>
                <c:pt idx="9">
                  <c:v>-1225</c:v>
                </c:pt>
                <c:pt idx="10">
                  <c:v>-1335</c:v>
                </c:pt>
                <c:pt idx="11">
                  <c:v>-1335</c:v>
                </c:pt>
                <c:pt idx="12">
                  <c:v>-1364.9999999999995</c:v>
                </c:pt>
                <c:pt idx="13" formatCode="General">
                  <c:v>-1395</c:v>
                </c:pt>
                <c:pt idx="14" formatCode="General">
                  <c:v>-1364.9999999999995</c:v>
                </c:pt>
                <c:pt idx="15" formatCode="General">
                  <c:v>-1384.9999999999995</c:v>
                </c:pt>
                <c:pt idx="16" formatCode="General">
                  <c:v>-1404.9999999999995</c:v>
                </c:pt>
                <c:pt idx="17" formatCode="General">
                  <c:v>-1404.9999999999995</c:v>
                </c:pt>
              </c:numCache>
            </c:numRef>
          </c:yVal>
          <c:smooth val="1"/>
        </c:ser>
        <c:ser>
          <c:idx val="2"/>
          <c:order val="2"/>
          <c:tx>
            <c:v>2008</c:v>
          </c:tx>
          <c:xVal>
            <c:numRef>
              <c:f>'pole 2'!$J$3:$J$17</c:f>
              <c:numCache>
                <c:formatCode>General</c:formatCode>
                <c:ptCount val="15"/>
                <c:pt idx="0">
                  <c:v>-14.4</c:v>
                </c:pt>
                <c:pt idx="1">
                  <c:v>-12</c:v>
                </c:pt>
                <c:pt idx="2">
                  <c:v>-8</c:v>
                </c:pt>
                <c:pt idx="3">
                  <c:v>-4</c:v>
                </c:pt>
                <c:pt idx="4">
                  <c:v>0</c:v>
                </c:pt>
                <c:pt idx="5">
                  <c:v>3.3</c:v>
                </c:pt>
                <c:pt idx="6">
                  <c:v>6.5</c:v>
                </c:pt>
                <c:pt idx="7">
                  <c:v>8</c:v>
                </c:pt>
                <c:pt idx="8">
                  <c:v>13</c:v>
                </c:pt>
                <c:pt idx="9">
                  <c:v>21</c:v>
                </c:pt>
                <c:pt idx="10">
                  <c:v>25</c:v>
                </c:pt>
                <c:pt idx="11">
                  <c:v>33</c:v>
                </c:pt>
                <c:pt idx="12">
                  <c:v>41</c:v>
                </c:pt>
              </c:numCache>
            </c:numRef>
          </c:xVal>
          <c:yVal>
            <c:numRef>
              <c:f>'pole 2'!$K$3:$K$17</c:f>
              <c:numCache>
                <c:formatCode>0</c:formatCode>
                <c:ptCount val="15"/>
                <c:pt idx="0">
                  <c:v>1875</c:v>
                </c:pt>
                <c:pt idx="1">
                  <c:v>1575</c:v>
                </c:pt>
                <c:pt idx="2">
                  <c:v>1495</c:v>
                </c:pt>
                <c:pt idx="3">
                  <c:v>725</c:v>
                </c:pt>
                <c:pt idx="4">
                  <c:v>425</c:v>
                </c:pt>
                <c:pt idx="5">
                  <c:v>195</c:v>
                </c:pt>
                <c:pt idx="6">
                  <c:v>-265</c:v>
                </c:pt>
                <c:pt idx="7">
                  <c:v>-775</c:v>
                </c:pt>
                <c:pt idx="8">
                  <c:v>-1265</c:v>
                </c:pt>
                <c:pt idx="9">
                  <c:v>-1265</c:v>
                </c:pt>
                <c:pt idx="10">
                  <c:v>-1105</c:v>
                </c:pt>
                <c:pt idx="11">
                  <c:v>-1155</c:v>
                </c:pt>
                <c:pt idx="12">
                  <c:v>-1265</c:v>
                </c:pt>
              </c:numCache>
            </c:numRef>
          </c:yVal>
          <c:smooth val="1"/>
        </c:ser>
        <c:ser>
          <c:idx val="3"/>
          <c:order val="3"/>
          <c:tx>
            <c:v>2005</c:v>
          </c:tx>
          <c:xVal>
            <c:numRef>
              <c:f>'pole 2'!$M$3:$M$8</c:f>
              <c:numCache>
                <c:formatCode>General</c:formatCode>
                <c:ptCount val="6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</c:numCache>
            </c:numRef>
          </c:xVal>
          <c:yVal>
            <c:numRef>
              <c:f>'pole 2'!$N$3:$N$8</c:f>
              <c:numCache>
                <c:formatCode>0</c:formatCode>
                <c:ptCount val="6"/>
                <c:pt idx="0">
                  <c:v>2450</c:v>
                </c:pt>
                <c:pt idx="1">
                  <c:v>2000</c:v>
                </c:pt>
                <c:pt idx="2">
                  <c:v>1750</c:v>
                </c:pt>
                <c:pt idx="3">
                  <c:v>1400</c:v>
                </c:pt>
                <c:pt idx="4">
                  <c:v>1040</c:v>
                </c:pt>
                <c:pt idx="5">
                  <c:v>800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xVal>
            <c:numRef>
              <c:f>'pole 2'!$P$3:$P$12</c:f>
              <c:numCache>
                <c:formatCode>General</c:formatCode>
                <c:ptCount val="10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</c:numCache>
            </c:numRef>
          </c:xVal>
          <c:yVal>
            <c:numRef>
              <c:f>'pole 2'!$Q$3:$Q$13</c:f>
              <c:numCache>
                <c:formatCode>General</c:formatCode>
                <c:ptCount val="11"/>
                <c:pt idx="0">
                  <c:v>1525</c:v>
                </c:pt>
                <c:pt idx="1">
                  <c:v>705</c:v>
                </c:pt>
                <c:pt idx="2">
                  <c:v>465</c:v>
                </c:pt>
                <c:pt idx="3">
                  <c:v>225</c:v>
                </c:pt>
                <c:pt idx="4">
                  <c:v>355</c:v>
                </c:pt>
                <c:pt idx="5">
                  <c:v>-135</c:v>
                </c:pt>
                <c:pt idx="6">
                  <c:v>-975</c:v>
                </c:pt>
                <c:pt idx="7">
                  <c:v>-1245</c:v>
                </c:pt>
                <c:pt idx="8">
                  <c:v>-1275</c:v>
                </c:pt>
                <c:pt idx="9">
                  <c:v>-1335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99936"/>
        <c:axId val="117809920"/>
      </c:scatterChart>
      <c:valAx>
        <c:axId val="11779993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809920"/>
        <c:crosses val="autoZero"/>
        <c:crossBetween val="midCat"/>
        <c:majorUnit val="5"/>
      </c:valAx>
      <c:valAx>
        <c:axId val="11780992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799936"/>
        <c:crosses val="autoZero"/>
        <c:crossBetween val="midCat"/>
        <c:majorUnit val="50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xVal>
            <c:numRef>
              <c:f>'pole 3'!$A$3:$A$16</c:f>
              <c:numCache>
                <c:formatCode>General</c:formatCode>
                <c:ptCount val="14"/>
                <c:pt idx="0">
                  <c:v>-9</c:v>
                </c:pt>
                <c:pt idx="1">
                  <c:v>-6</c:v>
                </c:pt>
                <c:pt idx="2">
                  <c:v>-3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</c:numCache>
            </c:numRef>
          </c:xVal>
          <c:yVal>
            <c:numRef>
              <c:f>'pole 3'!$E$3:$E$16</c:f>
              <c:numCache>
                <c:formatCode>0</c:formatCode>
                <c:ptCount val="14"/>
                <c:pt idx="0">
                  <c:v>1575</c:v>
                </c:pt>
                <c:pt idx="1">
                  <c:v>1445</c:v>
                </c:pt>
                <c:pt idx="2">
                  <c:v>1225</c:v>
                </c:pt>
                <c:pt idx="3">
                  <c:v>855</c:v>
                </c:pt>
                <c:pt idx="4">
                  <c:v>425</c:v>
                </c:pt>
                <c:pt idx="5">
                  <c:v>-275</c:v>
                </c:pt>
                <c:pt idx="6">
                  <c:v>-1155</c:v>
                </c:pt>
                <c:pt idx="7">
                  <c:v>-1625</c:v>
                </c:pt>
                <c:pt idx="8">
                  <c:v>-1825</c:v>
                </c:pt>
                <c:pt idx="9">
                  <c:v>-1925</c:v>
                </c:pt>
                <c:pt idx="10">
                  <c:v>-1825</c:v>
                </c:pt>
                <c:pt idx="11">
                  <c:v>-2025</c:v>
                </c:pt>
                <c:pt idx="12">
                  <c:v>-2025</c:v>
                </c:pt>
                <c:pt idx="13">
                  <c:v>-2025</c:v>
                </c:pt>
              </c:numCache>
            </c:numRef>
          </c:yVal>
          <c:smooth val="1"/>
        </c:ser>
        <c:ser>
          <c:idx val="1"/>
          <c:order val="1"/>
          <c:tx>
            <c:v>2011</c:v>
          </c:tx>
          <c:xVal>
            <c:numRef>
              <c:f>'pole 3'!$G$3:$G$17</c:f>
              <c:numCache>
                <c:formatCode>General</c:formatCode>
                <c:ptCount val="15"/>
                <c:pt idx="0">
                  <c:v>-10.5</c:v>
                </c:pt>
                <c:pt idx="1">
                  <c:v>1.5</c:v>
                </c:pt>
                <c:pt idx="2">
                  <c:v>3.5</c:v>
                </c:pt>
                <c:pt idx="3">
                  <c:v>6.93</c:v>
                </c:pt>
                <c:pt idx="4">
                  <c:v>9.84</c:v>
                </c:pt>
                <c:pt idx="5">
                  <c:v>15.9</c:v>
                </c:pt>
                <c:pt idx="6">
                  <c:v>20.399999999999999</c:v>
                </c:pt>
                <c:pt idx="7">
                  <c:v>28.8</c:v>
                </c:pt>
                <c:pt idx="8">
                  <c:v>36</c:v>
                </c:pt>
                <c:pt idx="9">
                  <c:v>40</c:v>
                </c:pt>
                <c:pt idx="10">
                  <c:v>51.7</c:v>
                </c:pt>
              </c:numCache>
            </c:numRef>
          </c:xVal>
          <c:yVal>
            <c:numRef>
              <c:f>'pole 3'!$H$3:$H$19</c:f>
              <c:numCache>
                <c:formatCode>0</c:formatCode>
                <c:ptCount val="17"/>
                <c:pt idx="0">
                  <c:v>1911</c:v>
                </c:pt>
                <c:pt idx="1">
                  <c:v>1207</c:v>
                </c:pt>
                <c:pt idx="2">
                  <c:v>530</c:v>
                </c:pt>
                <c:pt idx="3">
                  <c:v>-325</c:v>
                </c:pt>
                <c:pt idx="4">
                  <c:v>-765</c:v>
                </c:pt>
                <c:pt idx="5">
                  <c:v>-1185</c:v>
                </c:pt>
                <c:pt idx="6">
                  <c:v>-1280</c:v>
                </c:pt>
                <c:pt idx="7">
                  <c:v>-1245</c:v>
                </c:pt>
                <c:pt idx="8">
                  <c:v>-1325</c:v>
                </c:pt>
                <c:pt idx="9">
                  <c:v>-1365</c:v>
                </c:pt>
                <c:pt idx="10">
                  <c:v>-1725</c:v>
                </c:pt>
              </c:numCache>
            </c:numRef>
          </c:yVal>
          <c:smooth val="1"/>
        </c:ser>
        <c:ser>
          <c:idx val="2"/>
          <c:order val="2"/>
          <c:tx>
            <c:v>2008</c:v>
          </c:tx>
          <c:xVal>
            <c:numRef>
              <c:f>'pole 3'!$J$3:$J$15</c:f>
              <c:numCache>
                <c:formatCode>General</c:formatCode>
                <c:ptCount val="13"/>
                <c:pt idx="0">
                  <c:v>-10.5</c:v>
                </c:pt>
                <c:pt idx="1">
                  <c:v>-9</c:v>
                </c:pt>
                <c:pt idx="2">
                  <c:v>-6</c:v>
                </c:pt>
                <c:pt idx="3">
                  <c:v>-4.5</c:v>
                </c:pt>
                <c:pt idx="4">
                  <c:v>0</c:v>
                </c:pt>
                <c:pt idx="5">
                  <c:v>5</c:v>
                </c:pt>
                <c:pt idx="6">
                  <c:v>5.6</c:v>
                </c:pt>
                <c:pt idx="7">
                  <c:v>9.3000000000000007</c:v>
                </c:pt>
                <c:pt idx="8">
                  <c:v>10.5</c:v>
                </c:pt>
                <c:pt idx="9">
                  <c:v>15</c:v>
                </c:pt>
                <c:pt idx="10">
                  <c:v>21.5</c:v>
                </c:pt>
                <c:pt idx="11">
                  <c:v>27.3</c:v>
                </c:pt>
                <c:pt idx="12">
                  <c:v>34</c:v>
                </c:pt>
              </c:numCache>
            </c:numRef>
          </c:xVal>
          <c:yVal>
            <c:numRef>
              <c:f>'pole 3'!$K$3:$K$17</c:f>
              <c:numCache>
                <c:formatCode>0</c:formatCode>
                <c:ptCount val="15"/>
                <c:pt idx="0">
                  <c:v>2095</c:v>
                </c:pt>
                <c:pt idx="1">
                  <c:v>1845</c:v>
                </c:pt>
                <c:pt idx="2">
                  <c:v>1245</c:v>
                </c:pt>
                <c:pt idx="3">
                  <c:v>925</c:v>
                </c:pt>
                <c:pt idx="4">
                  <c:v>545</c:v>
                </c:pt>
                <c:pt idx="5">
                  <c:v>-55</c:v>
                </c:pt>
                <c:pt idx="6">
                  <c:v>-135</c:v>
                </c:pt>
                <c:pt idx="7">
                  <c:v>-595</c:v>
                </c:pt>
                <c:pt idx="8">
                  <c:v>-985</c:v>
                </c:pt>
                <c:pt idx="9">
                  <c:v>-1225</c:v>
                </c:pt>
                <c:pt idx="10">
                  <c:v>-1305</c:v>
                </c:pt>
                <c:pt idx="11">
                  <c:v>-1405</c:v>
                </c:pt>
                <c:pt idx="12">
                  <c:v>-1635</c:v>
                </c:pt>
              </c:numCache>
            </c:numRef>
          </c:yVal>
          <c:smooth val="1"/>
        </c:ser>
        <c:ser>
          <c:idx val="3"/>
          <c:order val="3"/>
          <c:tx>
            <c:v>2005</c:v>
          </c:tx>
          <c:xVal>
            <c:numRef>
              <c:f>'pole 3'!$M$3:$M$10</c:f>
              <c:numCache>
                <c:formatCode>General</c:formatCode>
                <c:ptCount val="8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</c:numCache>
            </c:numRef>
          </c:xVal>
          <c:yVal>
            <c:numRef>
              <c:f>'pole 3'!$N$3:$N$10</c:f>
              <c:numCache>
                <c:formatCode>0</c:formatCode>
                <c:ptCount val="8"/>
                <c:pt idx="0">
                  <c:v>2300</c:v>
                </c:pt>
                <c:pt idx="1">
                  <c:v>2050</c:v>
                </c:pt>
                <c:pt idx="2">
                  <c:v>1850</c:v>
                </c:pt>
                <c:pt idx="3">
                  <c:v>1400</c:v>
                </c:pt>
                <c:pt idx="4">
                  <c:v>1000</c:v>
                </c:pt>
                <c:pt idx="5">
                  <c:v>900</c:v>
                </c:pt>
                <c:pt idx="6">
                  <c:v>480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xVal>
            <c:numRef>
              <c:f>'pole 3'!$P$3:$P$10</c:f>
              <c:numCache>
                <c:formatCode>General</c:formatCode>
                <c:ptCount val="8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xVal>
          <c:yVal>
            <c:numRef>
              <c:f>'pole 3'!$Q$3:$Q$9</c:f>
              <c:numCache>
                <c:formatCode>General</c:formatCode>
                <c:ptCount val="7"/>
                <c:pt idx="0">
                  <c:v>1935</c:v>
                </c:pt>
                <c:pt idx="1">
                  <c:v>1635</c:v>
                </c:pt>
                <c:pt idx="2">
                  <c:v>1174.9999999999998</c:v>
                </c:pt>
                <c:pt idx="3">
                  <c:v>855</c:v>
                </c:pt>
                <c:pt idx="4">
                  <c:v>95</c:v>
                </c:pt>
                <c:pt idx="5">
                  <c:v>-455</c:v>
                </c:pt>
                <c:pt idx="6">
                  <c:v>-635.00000000000045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983488"/>
        <c:axId val="117985280"/>
      </c:scatterChart>
      <c:valAx>
        <c:axId val="11798348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985280"/>
        <c:crosses val="autoZero"/>
        <c:crossBetween val="midCat"/>
        <c:majorUnit val="5"/>
      </c:valAx>
      <c:valAx>
        <c:axId val="1179852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983488"/>
        <c:crosses val="autoZero"/>
        <c:crossBetween val="midCat"/>
        <c:majorUnit val="50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xVal>
            <c:numRef>
              <c:f>'pole 4'!$A$3:$A$16</c:f>
              <c:numCache>
                <c:formatCode>General</c:formatCode>
                <c:ptCount val="14"/>
                <c:pt idx="0">
                  <c:v>-10</c:v>
                </c:pt>
                <c:pt idx="1">
                  <c:v>-3</c:v>
                </c:pt>
                <c:pt idx="2">
                  <c:v>0</c:v>
                </c:pt>
                <c:pt idx="3">
                  <c:v>4</c:v>
                </c:pt>
                <c:pt idx="4">
                  <c:v>7</c:v>
                </c:pt>
                <c:pt idx="5">
                  <c:v>12</c:v>
                </c:pt>
                <c:pt idx="6">
                  <c:v>19</c:v>
                </c:pt>
                <c:pt idx="7">
                  <c:v>24</c:v>
                </c:pt>
                <c:pt idx="8">
                  <c:v>29</c:v>
                </c:pt>
                <c:pt idx="9">
                  <c:v>34</c:v>
                </c:pt>
                <c:pt idx="10">
                  <c:v>39</c:v>
                </c:pt>
                <c:pt idx="11">
                  <c:v>45</c:v>
                </c:pt>
                <c:pt idx="12">
                  <c:v>50</c:v>
                </c:pt>
                <c:pt idx="13">
                  <c:v>60</c:v>
                </c:pt>
              </c:numCache>
            </c:numRef>
          </c:xVal>
          <c:yVal>
            <c:numRef>
              <c:f>'pole 4'!$E$3:$E$17</c:f>
              <c:numCache>
                <c:formatCode>0</c:formatCode>
                <c:ptCount val="15"/>
                <c:pt idx="0">
                  <c:v>2175</c:v>
                </c:pt>
                <c:pt idx="1">
                  <c:v>1525</c:v>
                </c:pt>
                <c:pt idx="2">
                  <c:v>1255</c:v>
                </c:pt>
                <c:pt idx="3">
                  <c:v>785</c:v>
                </c:pt>
                <c:pt idx="4">
                  <c:v>395</c:v>
                </c:pt>
                <c:pt idx="5">
                  <c:v>-285</c:v>
                </c:pt>
                <c:pt idx="6">
                  <c:v>-985</c:v>
                </c:pt>
                <c:pt idx="7">
                  <c:v>-1455</c:v>
                </c:pt>
                <c:pt idx="8">
                  <c:v>-1575</c:v>
                </c:pt>
                <c:pt idx="9">
                  <c:v>-1725</c:v>
                </c:pt>
                <c:pt idx="10">
                  <c:v>-1785</c:v>
                </c:pt>
                <c:pt idx="11">
                  <c:v>-2025</c:v>
                </c:pt>
                <c:pt idx="12">
                  <c:v>-2025</c:v>
                </c:pt>
                <c:pt idx="13">
                  <c:v>-1875</c:v>
                </c:pt>
              </c:numCache>
            </c:numRef>
          </c:yVal>
          <c:smooth val="1"/>
        </c:ser>
        <c:ser>
          <c:idx val="1"/>
          <c:order val="1"/>
          <c:tx>
            <c:v>2011</c:v>
          </c:tx>
          <c:xVal>
            <c:numRef>
              <c:f>'pole 4'!$G$3:$G$16</c:f>
              <c:numCache>
                <c:formatCode>General</c:formatCode>
                <c:ptCount val="14"/>
                <c:pt idx="0">
                  <c:v>-11</c:v>
                </c:pt>
                <c:pt idx="1">
                  <c:v>2.8</c:v>
                </c:pt>
                <c:pt idx="2">
                  <c:v>7.1</c:v>
                </c:pt>
                <c:pt idx="3">
                  <c:v>12.8</c:v>
                </c:pt>
                <c:pt idx="4">
                  <c:v>16.8</c:v>
                </c:pt>
                <c:pt idx="5">
                  <c:v>23</c:v>
                </c:pt>
                <c:pt idx="6">
                  <c:v>28.5</c:v>
                </c:pt>
                <c:pt idx="7">
                  <c:v>35.5</c:v>
                </c:pt>
                <c:pt idx="8">
                  <c:v>40</c:v>
                </c:pt>
                <c:pt idx="9">
                  <c:v>51.7</c:v>
                </c:pt>
              </c:numCache>
            </c:numRef>
          </c:xVal>
          <c:yVal>
            <c:numRef>
              <c:f>'pole 4'!$H$3:$H$18</c:f>
              <c:numCache>
                <c:formatCode>0</c:formatCode>
                <c:ptCount val="16"/>
                <c:pt idx="0">
                  <c:v>2375</c:v>
                </c:pt>
                <c:pt idx="1">
                  <c:v>1205</c:v>
                </c:pt>
                <c:pt idx="2">
                  <c:v>645</c:v>
                </c:pt>
                <c:pt idx="3">
                  <c:v>-285</c:v>
                </c:pt>
                <c:pt idx="4">
                  <c:v>-905</c:v>
                </c:pt>
                <c:pt idx="5">
                  <c:v>-1285</c:v>
                </c:pt>
                <c:pt idx="6">
                  <c:v>-1485</c:v>
                </c:pt>
                <c:pt idx="7">
                  <c:v>-1625</c:v>
                </c:pt>
                <c:pt idx="8">
                  <c:v>-1665</c:v>
                </c:pt>
                <c:pt idx="9">
                  <c:v>-1695</c:v>
                </c:pt>
              </c:numCache>
            </c:numRef>
          </c:yVal>
          <c:smooth val="1"/>
        </c:ser>
        <c:ser>
          <c:idx val="2"/>
          <c:order val="2"/>
          <c:tx>
            <c:v>2008</c:v>
          </c:tx>
          <c:xVal>
            <c:numRef>
              <c:f>'pole 4'!$J$3:$J$19</c:f>
              <c:numCache>
                <c:formatCode>General</c:formatCode>
                <c:ptCount val="17"/>
                <c:pt idx="0">
                  <c:v>-15.1</c:v>
                </c:pt>
                <c:pt idx="1">
                  <c:v>-5</c:v>
                </c:pt>
                <c:pt idx="2">
                  <c:v>0</c:v>
                </c:pt>
                <c:pt idx="3">
                  <c:v>4.5999999999999996</c:v>
                </c:pt>
                <c:pt idx="4">
                  <c:v>8.1</c:v>
                </c:pt>
                <c:pt idx="5">
                  <c:v>8.4</c:v>
                </c:pt>
                <c:pt idx="6">
                  <c:v>10.8</c:v>
                </c:pt>
                <c:pt idx="7">
                  <c:v>12.7</c:v>
                </c:pt>
                <c:pt idx="8">
                  <c:v>14.7</c:v>
                </c:pt>
                <c:pt idx="9">
                  <c:v>18.5</c:v>
                </c:pt>
                <c:pt idx="10">
                  <c:v>22</c:v>
                </c:pt>
                <c:pt idx="11">
                  <c:v>25.7</c:v>
                </c:pt>
                <c:pt idx="12">
                  <c:v>29.3</c:v>
                </c:pt>
                <c:pt idx="13">
                  <c:v>42.5</c:v>
                </c:pt>
                <c:pt idx="14">
                  <c:v>51</c:v>
                </c:pt>
              </c:numCache>
            </c:numRef>
          </c:xVal>
          <c:yVal>
            <c:numRef>
              <c:f>'pole 4'!$K$3:$K$17</c:f>
              <c:numCache>
                <c:formatCode>0</c:formatCode>
                <c:ptCount val="15"/>
                <c:pt idx="0">
                  <c:v>2188.1999999999998</c:v>
                </c:pt>
                <c:pt idx="1">
                  <c:v>1865</c:v>
                </c:pt>
                <c:pt idx="2">
                  <c:v>1705</c:v>
                </c:pt>
                <c:pt idx="3">
                  <c:v>735</c:v>
                </c:pt>
                <c:pt idx="4">
                  <c:v>-65</c:v>
                </c:pt>
                <c:pt idx="5">
                  <c:v>-155</c:v>
                </c:pt>
                <c:pt idx="6">
                  <c:v>-395</c:v>
                </c:pt>
                <c:pt idx="7">
                  <c:v>-655</c:v>
                </c:pt>
                <c:pt idx="8">
                  <c:v>-915</c:v>
                </c:pt>
                <c:pt idx="9">
                  <c:v>-1325</c:v>
                </c:pt>
                <c:pt idx="10">
                  <c:v>-1355</c:v>
                </c:pt>
                <c:pt idx="11">
                  <c:v>-875</c:v>
                </c:pt>
                <c:pt idx="12">
                  <c:v>-855</c:v>
                </c:pt>
                <c:pt idx="13">
                  <c:v>-795</c:v>
                </c:pt>
                <c:pt idx="14">
                  <c:v>-775</c:v>
                </c:pt>
              </c:numCache>
            </c:numRef>
          </c:yVal>
          <c:smooth val="1"/>
        </c:ser>
        <c:ser>
          <c:idx val="3"/>
          <c:order val="3"/>
          <c:tx>
            <c:v>2005</c:v>
          </c:tx>
          <c:xVal>
            <c:numRef>
              <c:f>'pole 4'!$M$3:$M$8</c:f>
              <c:numCache>
                <c:formatCode>General</c:formatCode>
                <c:ptCount val="6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</c:numCache>
            </c:numRef>
          </c:xVal>
          <c:yVal>
            <c:numRef>
              <c:f>'pole 4'!$N$3:$N$7</c:f>
              <c:numCache>
                <c:formatCode>0</c:formatCode>
                <c:ptCount val="5"/>
                <c:pt idx="0">
                  <c:v>1900</c:v>
                </c:pt>
                <c:pt idx="1">
                  <c:v>1750</c:v>
                </c:pt>
                <c:pt idx="2">
                  <c:v>1550</c:v>
                </c:pt>
                <c:pt idx="3">
                  <c:v>1400</c:v>
                </c:pt>
                <c:pt idx="4">
                  <c:v>1000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xVal>
            <c:numRef>
              <c:f>'pole 4'!$P$3:$P$11</c:f>
              <c:numCache>
                <c:formatCode>General</c:formatCode>
                <c:ptCount val="9"/>
                <c:pt idx="0">
                  <c:v>-18.399999999999999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numCache>
            </c:numRef>
          </c:xVal>
          <c:yVal>
            <c:numRef>
              <c:f>'pole 4'!$Q$3:$Q$11</c:f>
              <c:numCache>
                <c:formatCode>General</c:formatCode>
                <c:ptCount val="9"/>
                <c:pt idx="0">
                  <c:v>3295</c:v>
                </c:pt>
                <c:pt idx="1">
                  <c:v>3105</c:v>
                </c:pt>
                <c:pt idx="2">
                  <c:v>2445</c:v>
                </c:pt>
                <c:pt idx="3">
                  <c:v>1875</c:v>
                </c:pt>
                <c:pt idx="4">
                  <c:v>1695</c:v>
                </c:pt>
                <c:pt idx="5">
                  <c:v>1325</c:v>
                </c:pt>
                <c:pt idx="6">
                  <c:v>355</c:v>
                </c:pt>
                <c:pt idx="7">
                  <c:v>-285</c:v>
                </c:pt>
                <c:pt idx="8">
                  <c:v>-704.99999999999955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72864"/>
        <c:axId val="117932800"/>
      </c:scatterChart>
      <c:valAx>
        <c:axId val="1135728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932800"/>
        <c:crosses val="autoZero"/>
        <c:crossBetween val="midCat"/>
        <c:majorUnit val="5"/>
      </c:valAx>
      <c:valAx>
        <c:axId val="1179328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3572864"/>
        <c:crosses val="autoZero"/>
        <c:crossBetween val="midCat"/>
        <c:majorUnit val="500"/>
      </c:valAx>
    </c:plotArea>
    <c:legend>
      <c:legendPos val="r"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xVal>
            <c:numRef>
              <c:f>'pole 5'!$A$3:$A$10</c:f>
              <c:numCache>
                <c:formatCode>General</c:formatCode>
                <c:ptCount val="8"/>
                <c:pt idx="0">
                  <c:v>-9</c:v>
                </c:pt>
                <c:pt idx="1">
                  <c:v>-6</c:v>
                </c:pt>
                <c:pt idx="2">
                  <c:v>0</c:v>
                </c:pt>
                <c:pt idx="3">
                  <c:v>4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22</c:v>
                </c:pt>
              </c:numCache>
            </c:numRef>
          </c:xVal>
          <c:yVal>
            <c:numRef>
              <c:f>'pole 5'!$F$3:$F$10</c:f>
              <c:numCache>
                <c:formatCode>0</c:formatCode>
                <c:ptCount val="8"/>
                <c:pt idx="0">
                  <c:v>2495</c:v>
                </c:pt>
                <c:pt idx="1">
                  <c:v>2175</c:v>
                </c:pt>
                <c:pt idx="2">
                  <c:v>1535</c:v>
                </c:pt>
                <c:pt idx="3">
                  <c:v>1105</c:v>
                </c:pt>
                <c:pt idx="4">
                  <c:v>585</c:v>
                </c:pt>
                <c:pt idx="5">
                  <c:v>-375</c:v>
                </c:pt>
                <c:pt idx="6">
                  <c:v>-1055</c:v>
                </c:pt>
                <c:pt idx="7">
                  <c:v>-1465</c:v>
                </c:pt>
              </c:numCache>
            </c:numRef>
          </c:yVal>
          <c:smooth val="1"/>
        </c:ser>
        <c:ser>
          <c:idx val="1"/>
          <c:order val="1"/>
          <c:tx>
            <c:v>2011</c:v>
          </c:tx>
          <c:xVal>
            <c:numRef>
              <c:f>'pole 5'!$G$3:$G$18</c:f>
              <c:numCache>
                <c:formatCode>General</c:formatCode>
                <c:ptCount val="16"/>
                <c:pt idx="0">
                  <c:v>-5.5</c:v>
                </c:pt>
                <c:pt idx="1">
                  <c:v>0</c:v>
                </c:pt>
                <c:pt idx="2">
                  <c:v>3.3</c:v>
                </c:pt>
                <c:pt idx="3">
                  <c:v>6.15</c:v>
                </c:pt>
                <c:pt idx="4">
                  <c:v>9</c:v>
                </c:pt>
                <c:pt idx="5">
                  <c:v>11</c:v>
                </c:pt>
                <c:pt idx="6">
                  <c:v>12.55</c:v>
                </c:pt>
                <c:pt idx="7">
                  <c:v>15</c:v>
                </c:pt>
                <c:pt idx="8">
                  <c:v>18.7</c:v>
                </c:pt>
                <c:pt idx="9">
                  <c:v>21.4</c:v>
                </c:pt>
                <c:pt idx="10">
                  <c:v>25</c:v>
                </c:pt>
                <c:pt idx="11">
                  <c:v>28</c:v>
                </c:pt>
                <c:pt idx="12">
                  <c:v>34.799999999999997</c:v>
                </c:pt>
                <c:pt idx="13">
                  <c:v>39</c:v>
                </c:pt>
              </c:numCache>
            </c:numRef>
          </c:xVal>
          <c:yVal>
            <c:numRef>
              <c:f>'pole 5'!$H$3:$H$18</c:f>
              <c:numCache>
                <c:formatCode>0</c:formatCode>
                <c:ptCount val="16"/>
                <c:pt idx="0">
                  <c:v>2525</c:v>
                </c:pt>
                <c:pt idx="1">
                  <c:v>1995</c:v>
                </c:pt>
                <c:pt idx="2">
                  <c:v>1715</c:v>
                </c:pt>
                <c:pt idx="3">
                  <c:v>1625</c:v>
                </c:pt>
                <c:pt idx="4">
                  <c:v>1275</c:v>
                </c:pt>
                <c:pt idx="5">
                  <c:v>1085</c:v>
                </c:pt>
                <c:pt idx="6">
                  <c:v>735</c:v>
                </c:pt>
                <c:pt idx="7">
                  <c:v>205</c:v>
                </c:pt>
                <c:pt idx="8">
                  <c:v>-235</c:v>
                </c:pt>
                <c:pt idx="9">
                  <c:v>-665</c:v>
                </c:pt>
                <c:pt idx="10">
                  <c:v>-865</c:v>
                </c:pt>
                <c:pt idx="11">
                  <c:v>-1015</c:v>
                </c:pt>
                <c:pt idx="12">
                  <c:v>-1215</c:v>
                </c:pt>
                <c:pt idx="13" formatCode="General">
                  <c:v>-1215</c:v>
                </c:pt>
              </c:numCache>
            </c:numRef>
          </c:yVal>
          <c:smooth val="1"/>
        </c:ser>
        <c:ser>
          <c:idx val="2"/>
          <c:order val="2"/>
          <c:tx>
            <c:v>2008</c:v>
          </c:tx>
          <c:xVal>
            <c:numRef>
              <c:f>'pole 5'!$J$3:$J$14</c:f>
              <c:numCache>
                <c:formatCode>General</c:formatCode>
                <c:ptCount val="12"/>
                <c:pt idx="0">
                  <c:v>-21.7</c:v>
                </c:pt>
                <c:pt idx="1">
                  <c:v>-12</c:v>
                </c:pt>
                <c:pt idx="2">
                  <c:v>-6.6</c:v>
                </c:pt>
                <c:pt idx="3">
                  <c:v>0</c:v>
                </c:pt>
                <c:pt idx="4">
                  <c:v>8</c:v>
                </c:pt>
                <c:pt idx="5">
                  <c:v>12</c:v>
                </c:pt>
                <c:pt idx="6">
                  <c:v>15.9</c:v>
                </c:pt>
                <c:pt idx="7">
                  <c:v>17.5</c:v>
                </c:pt>
                <c:pt idx="8">
                  <c:v>23.2</c:v>
                </c:pt>
                <c:pt idx="9">
                  <c:v>28.8</c:v>
                </c:pt>
                <c:pt idx="10">
                  <c:v>45.7</c:v>
                </c:pt>
                <c:pt idx="11">
                  <c:v>50</c:v>
                </c:pt>
              </c:numCache>
            </c:numRef>
          </c:xVal>
          <c:yVal>
            <c:numRef>
              <c:f>'pole 5'!$K$3:$K$14</c:f>
              <c:numCache>
                <c:formatCode>0</c:formatCode>
                <c:ptCount val="12"/>
                <c:pt idx="0">
                  <c:v>2292.5925925925926</c:v>
                </c:pt>
                <c:pt idx="1">
                  <c:v>2095</c:v>
                </c:pt>
                <c:pt idx="2">
                  <c:v>1985</c:v>
                </c:pt>
                <c:pt idx="3">
                  <c:v>1735</c:v>
                </c:pt>
                <c:pt idx="4">
                  <c:v>605</c:v>
                </c:pt>
                <c:pt idx="5">
                  <c:v>365</c:v>
                </c:pt>
                <c:pt idx="6">
                  <c:v>-115</c:v>
                </c:pt>
                <c:pt idx="7">
                  <c:v>-345</c:v>
                </c:pt>
                <c:pt idx="8">
                  <c:v>-855</c:v>
                </c:pt>
                <c:pt idx="9">
                  <c:v>-1165</c:v>
                </c:pt>
                <c:pt idx="10">
                  <c:v>-1435</c:v>
                </c:pt>
                <c:pt idx="11">
                  <c:v>-1515</c:v>
                </c:pt>
              </c:numCache>
            </c:numRef>
          </c:yVal>
          <c:smooth val="1"/>
        </c:ser>
        <c:ser>
          <c:idx val="3"/>
          <c:order val="3"/>
          <c:tx>
            <c:v>2005</c:v>
          </c:tx>
          <c:xVal>
            <c:numRef>
              <c:f>'pole 5'!$M$3:$M$7</c:f>
              <c:numCache>
                <c:formatCode>General</c:formatCode>
                <c:ptCount val="5"/>
                <c:pt idx="0">
                  <c:v>-12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</c:numCache>
            </c:numRef>
          </c:xVal>
          <c:yVal>
            <c:numRef>
              <c:f>'pole 5'!$N$3:$N$7</c:f>
              <c:numCache>
                <c:formatCode>0</c:formatCode>
                <c:ptCount val="5"/>
                <c:pt idx="0">
                  <c:v>1940</c:v>
                </c:pt>
                <c:pt idx="1">
                  <c:v>1450</c:v>
                </c:pt>
                <c:pt idx="2">
                  <c:v>1150</c:v>
                </c:pt>
                <c:pt idx="3">
                  <c:v>1300</c:v>
                </c:pt>
                <c:pt idx="4">
                  <c:v>650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xVal>
            <c:numRef>
              <c:f>'pole 5'!$P$3:$P$11</c:f>
              <c:numCache>
                <c:formatCode>General</c:formatCode>
                <c:ptCount val="9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-5</c:v>
                </c:pt>
                <c:pt idx="4">
                  <c:v>0</c:v>
                </c:pt>
                <c:pt idx="5">
                  <c:v>5</c:v>
                </c:pt>
                <c:pt idx="6">
                  <c:v>10</c:v>
                </c:pt>
                <c:pt idx="7">
                  <c:v>15</c:v>
                </c:pt>
                <c:pt idx="8">
                  <c:v>18</c:v>
                </c:pt>
              </c:numCache>
            </c:numRef>
          </c:xVal>
          <c:yVal>
            <c:numRef>
              <c:f>'pole 5'!$Q$3:$Q$11</c:f>
              <c:numCache>
                <c:formatCode>General</c:formatCode>
                <c:ptCount val="9"/>
                <c:pt idx="0">
                  <c:v>3155</c:v>
                </c:pt>
                <c:pt idx="1">
                  <c:v>2765</c:v>
                </c:pt>
                <c:pt idx="2">
                  <c:v>2345</c:v>
                </c:pt>
                <c:pt idx="3">
                  <c:v>1950</c:v>
                </c:pt>
                <c:pt idx="4">
                  <c:v>1893</c:v>
                </c:pt>
                <c:pt idx="5">
                  <c:v>1832</c:v>
                </c:pt>
                <c:pt idx="6">
                  <c:v>29.999999999999545</c:v>
                </c:pt>
                <c:pt idx="7">
                  <c:v>-269</c:v>
                </c:pt>
                <c:pt idx="8">
                  <c:v>-605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42912"/>
        <c:axId val="117544448"/>
      </c:scatterChart>
      <c:valAx>
        <c:axId val="11754291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544448"/>
        <c:crosses val="autoZero"/>
        <c:crossBetween val="midCat"/>
        <c:majorUnit val="5"/>
      </c:valAx>
      <c:valAx>
        <c:axId val="1175444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542912"/>
        <c:crosses val="autoZero"/>
        <c:crossBetween val="midCat"/>
        <c:majorUnit val="500"/>
      </c:valAx>
    </c:plotArea>
    <c:legend>
      <c:legendPos val="r"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2012</c:v>
          </c:tx>
          <c:xVal>
            <c:numRef>
              <c:f>'pole 6'!$A$3:$A$10</c:f>
              <c:numCache>
                <c:formatCode>General</c:formatCode>
                <c:ptCount val="8"/>
                <c:pt idx="0">
                  <c:v>-3.5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15.5</c:v>
                </c:pt>
                <c:pt idx="6">
                  <c:v>20</c:v>
                </c:pt>
                <c:pt idx="7">
                  <c:v>25</c:v>
                </c:pt>
              </c:numCache>
            </c:numRef>
          </c:xVal>
          <c:yVal>
            <c:numRef>
              <c:f>'pole 6'!$F$3:$F$10</c:f>
              <c:numCache>
                <c:formatCode>0</c:formatCode>
                <c:ptCount val="8"/>
                <c:pt idx="0">
                  <c:v>2405</c:v>
                </c:pt>
                <c:pt idx="1">
                  <c:v>1925</c:v>
                </c:pt>
                <c:pt idx="2">
                  <c:v>1405</c:v>
                </c:pt>
                <c:pt idx="3">
                  <c:v>1175</c:v>
                </c:pt>
                <c:pt idx="4">
                  <c:v>685</c:v>
                </c:pt>
                <c:pt idx="5">
                  <c:v>-155</c:v>
                </c:pt>
                <c:pt idx="6">
                  <c:v>-675</c:v>
                </c:pt>
                <c:pt idx="7">
                  <c:v>-1565</c:v>
                </c:pt>
              </c:numCache>
            </c:numRef>
          </c:yVal>
          <c:smooth val="1"/>
        </c:ser>
        <c:ser>
          <c:idx val="2"/>
          <c:order val="1"/>
          <c:tx>
            <c:v>2008</c:v>
          </c:tx>
          <c:xVal>
            <c:numRef>
              <c:f>'pole 6'!$J$3:$J$13</c:f>
              <c:numCache>
                <c:formatCode>General</c:formatCode>
                <c:ptCount val="11"/>
                <c:pt idx="0">
                  <c:v>-18.100000000000001</c:v>
                </c:pt>
                <c:pt idx="1">
                  <c:v>0</c:v>
                </c:pt>
                <c:pt idx="2">
                  <c:v>11.3</c:v>
                </c:pt>
                <c:pt idx="3">
                  <c:v>17.600000000000001</c:v>
                </c:pt>
                <c:pt idx="4">
                  <c:v>24</c:v>
                </c:pt>
                <c:pt idx="5">
                  <c:v>26.7</c:v>
                </c:pt>
                <c:pt idx="6">
                  <c:v>30.8</c:v>
                </c:pt>
                <c:pt idx="7">
                  <c:v>32.700000000000003</c:v>
                </c:pt>
                <c:pt idx="8">
                  <c:v>43</c:v>
                </c:pt>
                <c:pt idx="9">
                  <c:v>48.3</c:v>
                </c:pt>
                <c:pt idx="10">
                  <c:v>51</c:v>
                </c:pt>
              </c:numCache>
            </c:numRef>
          </c:xVal>
          <c:yVal>
            <c:numRef>
              <c:f>'pole 6'!$K$3:$K$13</c:f>
              <c:numCache>
                <c:formatCode>General</c:formatCode>
                <c:ptCount val="11"/>
                <c:pt idx="0" formatCode="0">
                  <c:v>3676.4159292035401</c:v>
                </c:pt>
                <c:pt idx="1">
                  <c:v>2395</c:v>
                </c:pt>
                <c:pt idx="2">
                  <c:v>1595</c:v>
                </c:pt>
                <c:pt idx="3">
                  <c:v>1075</c:v>
                </c:pt>
                <c:pt idx="4">
                  <c:v>285</c:v>
                </c:pt>
                <c:pt idx="5" formatCode="0">
                  <c:v>95</c:v>
                </c:pt>
                <c:pt idx="6">
                  <c:v>-385</c:v>
                </c:pt>
                <c:pt idx="7">
                  <c:v>-825</c:v>
                </c:pt>
                <c:pt idx="8">
                  <c:v>-1155</c:v>
                </c:pt>
                <c:pt idx="9">
                  <c:v>-1305</c:v>
                </c:pt>
                <c:pt idx="10">
                  <c:v>-1555</c:v>
                </c:pt>
              </c:numCache>
            </c:numRef>
          </c:yVal>
          <c:smooth val="1"/>
        </c:ser>
        <c:ser>
          <c:idx val="4"/>
          <c:order val="2"/>
          <c:tx>
            <c:v>2003</c:v>
          </c:tx>
          <c:xVal>
            <c:numRef>
              <c:f>'pole 6'!$P$3:$P$10</c:f>
              <c:numCache>
                <c:formatCode>General</c:formatCode>
                <c:ptCount val="8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12.3</c:v>
                </c:pt>
                <c:pt idx="7">
                  <c:v>15</c:v>
                </c:pt>
              </c:numCache>
            </c:numRef>
          </c:xVal>
          <c:yVal>
            <c:numRef>
              <c:f>'pole 6'!$Q$3:$Q$10</c:f>
              <c:numCache>
                <c:formatCode>General</c:formatCode>
                <c:ptCount val="8"/>
                <c:pt idx="0">
                  <c:v>3315</c:v>
                </c:pt>
                <c:pt idx="1">
                  <c:v>2777</c:v>
                </c:pt>
                <c:pt idx="2">
                  <c:v>2412</c:v>
                </c:pt>
                <c:pt idx="3">
                  <c:v>2023</c:v>
                </c:pt>
                <c:pt idx="4">
                  <c:v>1544.9999999999998</c:v>
                </c:pt>
                <c:pt idx="5">
                  <c:v>1423</c:v>
                </c:pt>
                <c:pt idx="6">
                  <c:v>1375</c:v>
                </c:pt>
                <c:pt idx="7">
                  <c:v>170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90656"/>
        <c:axId val="117617024"/>
      </c:scatterChart>
      <c:valAx>
        <c:axId val="11759065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617024"/>
        <c:crosses val="autoZero"/>
        <c:crossBetween val="midCat"/>
        <c:majorUnit val="5"/>
      </c:valAx>
      <c:valAx>
        <c:axId val="1176170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7590656"/>
        <c:crosses val="autoZero"/>
        <c:crossBetween val="midCat"/>
        <c:majorUnit val="500"/>
      </c:valAx>
    </c:plotArea>
    <c:legend>
      <c:legendPos val="r"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69988</xdr:colOff>
      <xdr:row>0</xdr:row>
      <xdr:rowOff>164411</xdr:rowOff>
    </xdr:from>
    <xdr:to>
      <xdr:col>6</xdr:col>
      <xdr:colOff>596685</xdr:colOff>
      <xdr:row>19</xdr:row>
      <xdr:rowOff>24365</xdr:rowOff>
    </xdr:to>
    <xdr:grpSp>
      <xdr:nvGrpSpPr>
        <xdr:cNvPr id="8" name="Groep 7"/>
        <xdr:cNvGrpSpPr/>
      </xdr:nvGrpSpPr>
      <xdr:grpSpPr>
        <a:xfrm>
          <a:off x="7168184" y="164411"/>
          <a:ext cx="526697" cy="3529150"/>
          <a:chOff x="5155510" y="611671"/>
          <a:chExt cx="526697" cy="3148150"/>
        </a:xfrm>
      </xdr:grpSpPr>
      <xdr:sp macro="" textlink="">
        <xdr:nvSpPr>
          <xdr:cNvPr id="2" name="Rechthoek 1"/>
          <xdr:cNvSpPr/>
        </xdr:nvSpPr>
        <xdr:spPr>
          <a:xfrm>
            <a:off x="5168348" y="611671"/>
            <a:ext cx="485775" cy="3105150"/>
          </a:xfrm>
          <a:prstGeom prst="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r>
              <a:rPr lang="nl-NL" sz="1100"/>
              <a:t>0</a:t>
            </a:r>
          </a:p>
        </xdr:txBody>
      </xdr:sp>
      <xdr:cxnSp macro="">
        <xdr:nvCxnSpPr>
          <xdr:cNvPr id="4" name="Rechte verbindingslijn 3"/>
          <xdr:cNvCxnSpPr/>
        </xdr:nvCxnSpPr>
        <xdr:spPr>
          <a:xfrm>
            <a:off x="5155510" y="2297596"/>
            <a:ext cx="495041" cy="238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kstvak 5"/>
          <xdr:cNvSpPr txBox="1"/>
        </xdr:nvSpPr>
        <xdr:spPr>
          <a:xfrm>
            <a:off x="5168348" y="3495261"/>
            <a:ext cx="5138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-1400</a:t>
            </a:r>
          </a:p>
        </xdr:txBody>
      </xdr:sp>
      <xdr:sp macro="" textlink="">
        <xdr:nvSpPr>
          <xdr:cNvPr id="7" name="Tekstvak 6"/>
          <xdr:cNvSpPr txBox="1"/>
        </xdr:nvSpPr>
        <xdr:spPr>
          <a:xfrm>
            <a:off x="5171661" y="624508"/>
            <a:ext cx="4706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2600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336177</xdr:colOff>
      <xdr:row>16</xdr:row>
      <xdr:rowOff>179294</xdr:rowOff>
    </xdr:from>
    <xdr:to>
      <xdr:col>14</xdr:col>
      <xdr:colOff>581026</xdr:colOff>
      <xdr:row>37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18</xdr:row>
      <xdr:rowOff>104775</xdr:rowOff>
    </xdr:from>
    <xdr:to>
      <xdr:col>14</xdr:col>
      <xdr:colOff>514350</xdr:colOff>
      <xdr:row>44</xdr:row>
      <xdr:rowOff>180975</xdr:rowOff>
    </xdr:to>
    <xdr:graphicFrame macro="">
      <xdr:nvGraphicFramePr>
        <xdr:cNvPr id="5" name="Chart 4" title="Pole 1, 25 meters from ref. poin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22</xdr:row>
      <xdr:rowOff>0</xdr:rowOff>
    </xdr:from>
    <xdr:to>
      <xdr:col>17</xdr:col>
      <xdr:colOff>276225</xdr:colOff>
      <xdr:row>48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21</xdr:row>
      <xdr:rowOff>0</xdr:rowOff>
    </xdr:from>
    <xdr:to>
      <xdr:col>17</xdr:col>
      <xdr:colOff>2009775</xdr:colOff>
      <xdr:row>47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21</xdr:row>
      <xdr:rowOff>0</xdr:rowOff>
    </xdr:from>
    <xdr:to>
      <xdr:col>18</xdr:col>
      <xdr:colOff>114300</xdr:colOff>
      <xdr:row>47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22</xdr:row>
      <xdr:rowOff>0</xdr:rowOff>
    </xdr:from>
    <xdr:to>
      <xdr:col>18</xdr:col>
      <xdr:colOff>114300</xdr:colOff>
      <xdr:row>48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18</xdr:row>
      <xdr:rowOff>0</xdr:rowOff>
    </xdr:from>
    <xdr:to>
      <xdr:col>19</xdr:col>
      <xdr:colOff>180975</xdr:colOff>
      <xdr:row>44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15" zoomScaleNormal="115" workbookViewId="0">
      <selection activeCell="A4" sqref="A4"/>
    </sheetView>
  </sheetViews>
  <sheetFormatPr defaultRowHeight="15" x14ac:dyDescent="0.25"/>
  <cols>
    <col min="1" max="1" width="43" bestFit="1" customWidth="1"/>
    <col min="4" max="4" width="26.7109375" bestFit="1" customWidth="1"/>
  </cols>
  <sheetData>
    <row r="1" spans="1:4" ht="18.75" x14ac:dyDescent="0.3">
      <c r="A1" s="14" t="s">
        <v>24</v>
      </c>
      <c r="B1" s="15"/>
      <c r="C1" s="15"/>
      <c r="D1" s="16" t="s">
        <v>26</v>
      </c>
    </row>
    <row r="2" spans="1:4" x14ac:dyDescent="0.25">
      <c r="A2" s="17" t="s">
        <v>25</v>
      </c>
      <c r="B2" s="35">
        <v>1400</v>
      </c>
      <c r="C2" s="8" t="s">
        <v>7</v>
      </c>
      <c r="D2" s="30"/>
    </row>
    <row r="3" spans="1:4" x14ac:dyDescent="0.25">
      <c r="A3" s="18" t="s">
        <v>30</v>
      </c>
      <c r="B3" s="36">
        <v>560</v>
      </c>
      <c r="C3" s="10" t="s">
        <v>7</v>
      </c>
      <c r="D3" s="34"/>
    </row>
    <row r="4" spans="1:4" x14ac:dyDescent="0.25">
      <c r="A4" s="18" t="s">
        <v>40</v>
      </c>
      <c r="B4" s="36">
        <v>205</v>
      </c>
      <c r="C4" s="10" t="s">
        <v>6</v>
      </c>
      <c r="D4" s="34" t="s">
        <v>27</v>
      </c>
    </row>
    <row r="5" spans="1:4" x14ac:dyDescent="0.25">
      <c r="A5" s="18" t="s">
        <v>39</v>
      </c>
      <c r="B5" s="36">
        <v>2705</v>
      </c>
      <c r="C5" s="38" t="s">
        <v>7</v>
      </c>
      <c r="D5" s="34"/>
    </row>
    <row r="6" spans="1:4" x14ac:dyDescent="0.25">
      <c r="A6" s="19" t="s">
        <v>28</v>
      </c>
      <c r="B6" s="37">
        <v>730</v>
      </c>
      <c r="C6" s="12" t="s">
        <v>7</v>
      </c>
      <c r="D6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9"/>
  <sheetViews>
    <sheetView tabSelected="1" zoomScale="85" zoomScaleNormal="85" workbookViewId="0">
      <selection activeCell="M15" sqref="M15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0" max="10" width="10" bestFit="1" customWidth="1"/>
  </cols>
  <sheetData>
    <row r="1" spans="1:32" s="39" customFormat="1" x14ac:dyDescent="0.25">
      <c r="H1" s="39" t="s">
        <v>83</v>
      </c>
    </row>
    <row r="2" spans="1:32" x14ac:dyDescent="0.25">
      <c r="A2" s="39" t="s">
        <v>41</v>
      </c>
      <c r="B2" s="39" t="s">
        <v>42</v>
      </c>
      <c r="C2" s="39" t="s">
        <v>43</v>
      </c>
      <c r="D2" s="39"/>
      <c r="E2" s="39"/>
      <c r="F2" s="43" t="s">
        <v>44</v>
      </c>
      <c r="G2" s="43" t="s">
        <v>8</v>
      </c>
      <c r="H2" s="43" t="s">
        <v>42</v>
      </c>
      <c r="I2" s="43" t="s">
        <v>43</v>
      </c>
      <c r="K2" s="43"/>
      <c r="L2" s="43"/>
      <c r="M2" s="43"/>
      <c r="N2" s="43"/>
      <c r="O2" s="43"/>
      <c r="P2" s="43"/>
      <c r="Q2" s="43"/>
      <c r="R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</row>
    <row r="3" spans="1:32" x14ac:dyDescent="0.25">
      <c r="A3" s="39" t="s">
        <v>45</v>
      </c>
      <c r="B3" s="39">
        <v>582450</v>
      </c>
      <c r="C3" s="39">
        <v>4787329</v>
      </c>
      <c r="D3" s="39"/>
      <c r="E3" s="39" t="s">
        <v>46</v>
      </c>
      <c r="F3" s="43">
        <v>25</v>
      </c>
      <c r="G3" s="10">
        <v>-10</v>
      </c>
      <c r="H3" s="44">
        <f>B$3-F3*B$11+G3*B$12</f>
        <v>582432.07520567928</v>
      </c>
      <c r="I3" s="44">
        <f>C$3-F3*B$12-G3*B$11</f>
        <v>4787308.9076694092</v>
      </c>
      <c r="K3" s="39"/>
      <c r="L3" s="39"/>
      <c r="M3" s="39"/>
      <c r="N3" s="39"/>
      <c r="O3" s="39"/>
      <c r="P3" s="39"/>
      <c r="Q3" s="39"/>
      <c r="R3" s="39"/>
    </row>
    <row r="4" spans="1:32" x14ac:dyDescent="0.25">
      <c r="A4" s="39" t="s">
        <v>47</v>
      </c>
      <c r="B4" s="39">
        <v>582380</v>
      </c>
      <c r="C4" s="39">
        <v>4787136</v>
      </c>
      <c r="D4" s="39"/>
      <c r="E4" s="39"/>
      <c r="F4" s="43">
        <v>25</v>
      </c>
      <c r="G4" s="10">
        <v>-7</v>
      </c>
      <c r="H4" s="44">
        <f t="shared" ref="H4:H67" si="0">B$3-F4*B$11+G4*B$12</f>
        <v>582434.89543826389</v>
      </c>
      <c r="I4" s="44">
        <f t="shared" ref="I4:I66" si="1">C$3-F4*B$12-G4*B$11</f>
        <v>4787307.8847871246</v>
      </c>
      <c r="K4" s="39"/>
      <c r="L4" s="39"/>
      <c r="M4" s="39"/>
      <c r="N4" s="39"/>
      <c r="O4" s="39"/>
      <c r="P4" s="39"/>
      <c r="Q4" s="39"/>
      <c r="R4" s="39"/>
    </row>
    <row r="5" spans="1:32" x14ac:dyDescent="0.25">
      <c r="A5" s="39" t="s">
        <v>48</v>
      </c>
      <c r="B5" s="39">
        <v>70</v>
      </c>
      <c r="C5" s="39">
        <v>193</v>
      </c>
      <c r="D5" s="39"/>
      <c r="E5" s="39"/>
      <c r="F5" s="43">
        <v>25</v>
      </c>
      <c r="G5" s="10">
        <v>-3</v>
      </c>
      <c r="H5" s="44">
        <f t="shared" si="0"/>
        <v>582438.65574837686</v>
      </c>
      <c r="I5" s="44">
        <f t="shared" si="1"/>
        <v>4787306.5209440785</v>
      </c>
      <c r="K5" s="39"/>
      <c r="L5" s="39"/>
      <c r="M5" s="39"/>
      <c r="N5" s="39"/>
      <c r="O5" s="39"/>
      <c r="P5" s="39"/>
      <c r="Q5" s="39"/>
      <c r="R5" s="39"/>
    </row>
    <row r="6" spans="1:32" x14ac:dyDescent="0.25">
      <c r="A6" s="39" t="s">
        <v>49</v>
      </c>
      <c r="B6" s="39">
        <v>205.30221625691235</v>
      </c>
      <c r="C6" s="39" t="s">
        <v>6</v>
      </c>
      <c r="D6" s="39"/>
      <c r="E6" s="39"/>
      <c r="F6" s="43">
        <v>25</v>
      </c>
      <c r="G6" s="10">
        <v>0</v>
      </c>
      <c r="H6" s="44">
        <f t="shared" si="0"/>
        <v>582441.47598096158</v>
      </c>
      <c r="I6" s="44">
        <f t="shared" si="1"/>
        <v>4787305.4980617939</v>
      </c>
      <c r="K6" s="39"/>
      <c r="L6" s="39"/>
      <c r="M6" s="39"/>
      <c r="N6" s="39"/>
      <c r="O6" s="39"/>
      <c r="P6" s="39"/>
      <c r="Q6" s="39"/>
      <c r="R6" s="39"/>
    </row>
    <row r="7" spans="1:32" x14ac:dyDescent="0.25">
      <c r="A7" s="39"/>
      <c r="B7" s="39"/>
      <c r="C7" s="39"/>
      <c r="D7" s="39"/>
      <c r="E7" s="39"/>
      <c r="F7" s="43">
        <v>25</v>
      </c>
      <c r="G7" s="10">
        <v>3</v>
      </c>
      <c r="H7" s="44">
        <f t="shared" si="0"/>
        <v>582444.2962135463</v>
      </c>
      <c r="I7" s="44">
        <f t="shared" si="1"/>
        <v>4787304.4751795093</v>
      </c>
      <c r="K7" s="39"/>
      <c r="L7" s="39"/>
      <c r="M7" s="39"/>
      <c r="N7" s="39"/>
      <c r="O7" s="39"/>
      <c r="P7" s="39"/>
      <c r="Q7" s="39"/>
      <c r="R7" s="39"/>
    </row>
    <row r="8" spans="1:32" x14ac:dyDescent="0.25">
      <c r="A8" s="39" t="s">
        <v>50</v>
      </c>
      <c r="B8" s="39">
        <v>0.34793871080896216</v>
      </c>
      <c r="C8" s="39" t="s">
        <v>51</v>
      </c>
      <c r="D8" s="39"/>
      <c r="E8" s="39"/>
      <c r="F8" s="43">
        <v>25</v>
      </c>
      <c r="G8" s="10">
        <v>4.5</v>
      </c>
      <c r="H8" s="44">
        <f t="shared" si="0"/>
        <v>582445.70632983861</v>
      </c>
      <c r="I8" s="44">
        <f t="shared" si="1"/>
        <v>4787303.963738367</v>
      </c>
      <c r="K8" s="39"/>
      <c r="L8" s="39"/>
      <c r="M8" s="39"/>
      <c r="N8" s="39"/>
      <c r="O8" s="39"/>
      <c r="P8" s="39"/>
      <c r="Q8" s="39"/>
      <c r="R8" s="39"/>
    </row>
    <row r="9" spans="1:32" x14ac:dyDescent="0.25">
      <c r="A9" s="39"/>
      <c r="B9" s="39">
        <v>19.935419658576411</v>
      </c>
      <c r="C9" s="40" t="s">
        <v>52</v>
      </c>
      <c r="D9" s="39"/>
      <c r="E9" s="39"/>
      <c r="F9" s="43">
        <v>25</v>
      </c>
      <c r="G9" s="10">
        <v>9.5</v>
      </c>
      <c r="H9" s="44">
        <f t="shared" si="0"/>
        <v>582450.40671747981</v>
      </c>
      <c r="I9" s="44">
        <f t="shared" si="1"/>
        <v>4787302.2589345593</v>
      </c>
      <c r="K9" s="39"/>
      <c r="L9" s="39"/>
      <c r="M9" s="39"/>
      <c r="N9" s="39"/>
      <c r="O9" s="39"/>
      <c r="P9" s="39"/>
      <c r="Q9" s="39"/>
      <c r="R9" s="39"/>
    </row>
    <row r="10" spans="1:32" x14ac:dyDescent="0.25">
      <c r="A10" s="39"/>
      <c r="B10" s="39"/>
      <c r="C10" s="39"/>
      <c r="D10" s="39"/>
      <c r="E10" s="39"/>
      <c r="F10" s="43">
        <v>25</v>
      </c>
      <c r="G10" s="10">
        <v>12.5</v>
      </c>
      <c r="H10" s="44">
        <f t="shared" si="0"/>
        <v>582453.22695006453</v>
      </c>
      <c r="I10" s="44">
        <f t="shared" si="1"/>
        <v>4787301.2360522747</v>
      </c>
      <c r="K10" s="39"/>
      <c r="L10" s="39"/>
      <c r="M10" s="39"/>
      <c r="N10" s="39"/>
      <c r="O10" s="39"/>
      <c r="P10" s="39"/>
      <c r="Q10" s="39"/>
      <c r="R10" s="39"/>
    </row>
    <row r="11" spans="1:32" x14ac:dyDescent="0.25">
      <c r="A11" s="39" t="s">
        <v>53</v>
      </c>
      <c r="B11" s="39">
        <v>0.34096076153607119</v>
      </c>
      <c r="C11" s="39"/>
      <c r="D11" s="39"/>
      <c r="E11" s="39"/>
      <c r="F11" s="43">
        <v>25</v>
      </c>
      <c r="G11" s="10">
        <v>17.5</v>
      </c>
      <c r="H11" s="44">
        <f t="shared" si="0"/>
        <v>582457.92733770574</v>
      </c>
      <c r="I11" s="44">
        <f t="shared" si="1"/>
        <v>4787299.531248467</v>
      </c>
      <c r="K11" s="39"/>
      <c r="L11" s="39"/>
      <c r="M11" s="39"/>
      <c r="N11" s="39"/>
      <c r="O11" s="39"/>
      <c r="P11" s="39"/>
      <c r="Q11" s="39"/>
      <c r="R11" s="39"/>
    </row>
    <row r="12" spans="1:32" x14ac:dyDescent="0.25">
      <c r="A12" s="39" t="s">
        <v>54</v>
      </c>
      <c r="B12" s="39">
        <v>0.94007752823516766</v>
      </c>
      <c r="C12" s="39"/>
      <c r="D12" s="39"/>
      <c r="E12" s="39"/>
      <c r="F12" s="43">
        <v>25</v>
      </c>
      <c r="G12" s="10">
        <v>22.5</v>
      </c>
      <c r="H12" s="44">
        <f t="shared" si="0"/>
        <v>582462.62772534683</v>
      </c>
      <c r="I12" s="44">
        <f t="shared" si="1"/>
        <v>4787297.8264446594</v>
      </c>
      <c r="K12" s="39"/>
      <c r="L12" s="39"/>
      <c r="M12" s="39"/>
      <c r="N12" s="39"/>
      <c r="O12" s="39"/>
      <c r="P12" s="39"/>
      <c r="Q12" s="39"/>
      <c r="R12" s="39"/>
    </row>
    <row r="13" spans="1:32" x14ac:dyDescent="0.25">
      <c r="A13" s="39"/>
      <c r="B13" s="39"/>
      <c r="C13" s="39"/>
      <c r="D13" s="39"/>
      <c r="E13" s="39"/>
      <c r="F13" s="43">
        <v>25</v>
      </c>
      <c r="G13" s="10">
        <v>27.5</v>
      </c>
      <c r="H13" s="44">
        <f t="shared" si="0"/>
        <v>582467.32811298803</v>
      </c>
      <c r="I13" s="44">
        <f t="shared" si="1"/>
        <v>4787296.1216408517</v>
      </c>
      <c r="K13" s="39"/>
      <c r="L13" s="39"/>
      <c r="M13" s="39"/>
      <c r="N13" s="39"/>
      <c r="O13" s="39"/>
      <c r="P13" s="39"/>
      <c r="Q13" s="39"/>
      <c r="R13" s="39"/>
    </row>
    <row r="14" spans="1:32" x14ac:dyDescent="0.25">
      <c r="A14" s="39" t="s">
        <v>41</v>
      </c>
      <c r="B14" s="41" t="s">
        <v>42</v>
      </c>
      <c r="C14" s="41" t="s">
        <v>43</v>
      </c>
      <c r="D14" s="41" t="s">
        <v>44</v>
      </c>
      <c r="E14" s="39"/>
      <c r="F14" s="43">
        <v>25</v>
      </c>
      <c r="G14" s="10">
        <v>32.5</v>
      </c>
      <c r="H14" s="44">
        <f t="shared" si="0"/>
        <v>582472.02850062924</v>
      </c>
      <c r="I14" s="44">
        <f t="shared" si="1"/>
        <v>4787294.4168370441</v>
      </c>
      <c r="K14" s="39"/>
      <c r="L14" s="39"/>
      <c r="M14" s="39"/>
      <c r="N14" s="39"/>
      <c r="O14" s="39"/>
      <c r="P14" s="39"/>
      <c r="Q14" s="39"/>
      <c r="R14" s="39"/>
    </row>
    <row r="15" spans="1:32" x14ac:dyDescent="0.25">
      <c r="A15" s="39" t="s">
        <v>46</v>
      </c>
      <c r="B15" s="41">
        <v>582441.47598096158</v>
      </c>
      <c r="C15" s="41">
        <v>4787305.4980617939</v>
      </c>
      <c r="D15" s="41">
        <v>25</v>
      </c>
      <c r="E15" s="39"/>
      <c r="F15" s="43">
        <v>25</v>
      </c>
      <c r="G15" s="10">
        <v>37.5</v>
      </c>
      <c r="H15" s="44">
        <f t="shared" si="0"/>
        <v>582476.72888827045</v>
      </c>
      <c r="I15" s="44">
        <f t="shared" si="1"/>
        <v>4787292.7120332364</v>
      </c>
      <c r="K15" s="39"/>
      <c r="L15" s="39"/>
      <c r="M15" s="39"/>
      <c r="N15" s="39"/>
      <c r="O15" s="39"/>
      <c r="P15" s="39"/>
      <c r="Q15" s="39"/>
      <c r="R15" s="39"/>
    </row>
    <row r="16" spans="1:32" x14ac:dyDescent="0.25">
      <c r="A16" s="39" t="s">
        <v>55</v>
      </c>
      <c r="B16" s="41">
        <v>582432.95196192316</v>
      </c>
      <c r="C16" s="41">
        <v>4787281.9961235886</v>
      </c>
      <c r="D16" s="42">
        <v>50</v>
      </c>
      <c r="E16" s="39" t="s">
        <v>55</v>
      </c>
      <c r="F16" s="43">
        <v>50</v>
      </c>
      <c r="G16" s="10">
        <v>-14.5</v>
      </c>
      <c r="H16" s="44">
        <f t="shared" si="0"/>
        <v>582419.32083776372</v>
      </c>
      <c r="I16" s="44">
        <f t="shared" si="1"/>
        <v>4787286.9400546309</v>
      </c>
      <c r="K16" s="39"/>
      <c r="L16" s="39"/>
      <c r="M16" s="39"/>
      <c r="N16" s="39"/>
      <c r="O16" s="39"/>
      <c r="P16" s="39"/>
      <c r="Q16" s="39"/>
      <c r="R16" s="39"/>
    </row>
    <row r="17" spans="1:18" x14ac:dyDescent="0.25">
      <c r="A17" s="39" t="s">
        <v>56</v>
      </c>
      <c r="B17" s="41">
        <v>582424.42794288474</v>
      </c>
      <c r="C17" s="41">
        <v>4787258.4941853825</v>
      </c>
      <c r="D17" s="41">
        <v>75</v>
      </c>
      <c r="E17" s="39"/>
      <c r="F17" s="43">
        <v>50</v>
      </c>
      <c r="G17" s="10">
        <v>-10.5</v>
      </c>
      <c r="H17" s="44">
        <f t="shared" si="0"/>
        <v>582423.08114787668</v>
      </c>
      <c r="I17" s="44">
        <f t="shared" si="1"/>
        <v>4787285.5762115847</v>
      </c>
      <c r="K17" s="39"/>
      <c r="L17" s="39"/>
      <c r="M17" s="39"/>
      <c r="N17" s="39"/>
      <c r="O17" s="39"/>
      <c r="P17" s="39"/>
      <c r="Q17" s="39"/>
      <c r="R17" s="39"/>
    </row>
    <row r="18" spans="1:18" x14ac:dyDescent="0.25">
      <c r="A18" s="39" t="s">
        <v>57</v>
      </c>
      <c r="B18" s="41">
        <v>582415.90392384643</v>
      </c>
      <c r="C18" s="41">
        <v>4787234.9922471764</v>
      </c>
      <c r="D18" s="41">
        <v>100</v>
      </c>
      <c r="E18" s="39"/>
      <c r="F18" s="43">
        <v>50</v>
      </c>
      <c r="G18" s="10">
        <v>-4.5</v>
      </c>
      <c r="H18" s="44">
        <f t="shared" si="0"/>
        <v>582428.72161304613</v>
      </c>
      <c r="I18" s="44">
        <f t="shared" si="1"/>
        <v>4787283.5304470155</v>
      </c>
      <c r="K18" s="39"/>
      <c r="L18" s="39"/>
      <c r="M18" s="39"/>
      <c r="N18" s="39"/>
      <c r="O18" s="39"/>
      <c r="P18" s="39"/>
      <c r="Q18" s="39"/>
      <c r="R18" s="39"/>
    </row>
    <row r="19" spans="1:18" x14ac:dyDescent="0.25">
      <c r="A19" s="39" t="s">
        <v>58</v>
      </c>
      <c r="B19" s="41">
        <v>582407.37990480801</v>
      </c>
      <c r="C19" s="41">
        <v>4787211.4903089702</v>
      </c>
      <c r="D19" s="41">
        <v>125</v>
      </c>
      <c r="E19" s="39"/>
      <c r="F19" s="43">
        <v>50</v>
      </c>
      <c r="G19" s="10">
        <v>-2.5</v>
      </c>
      <c r="H19" s="44">
        <f t="shared" si="0"/>
        <v>582430.60176810261</v>
      </c>
      <c r="I19" s="44">
        <f t="shared" si="1"/>
        <v>4787282.8485254925</v>
      </c>
      <c r="K19" s="39"/>
      <c r="L19" s="39"/>
      <c r="M19" s="39"/>
      <c r="N19" s="39"/>
      <c r="O19" s="39"/>
      <c r="P19" s="39"/>
      <c r="Q19" s="39"/>
      <c r="R19" s="39"/>
    </row>
    <row r="20" spans="1:18" x14ac:dyDescent="0.25">
      <c r="A20" s="39" t="s">
        <v>59</v>
      </c>
      <c r="B20" s="41">
        <v>582398.85588576959</v>
      </c>
      <c r="C20" s="41">
        <v>4787187.988370765</v>
      </c>
      <c r="D20" s="41">
        <v>150</v>
      </c>
      <c r="E20" s="39"/>
      <c r="F20" s="43">
        <v>50</v>
      </c>
      <c r="G20" s="10">
        <v>0</v>
      </c>
      <c r="H20" s="44">
        <f>B$3-F20*B$11+G20*B$12</f>
        <v>582432.95196192316</v>
      </c>
      <c r="I20" s="44">
        <f>C$3-F20*B$12-G20*B$11</f>
        <v>4787281.9961235886</v>
      </c>
      <c r="K20" s="39"/>
      <c r="L20" s="39"/>
      <c r="M20" s="39"/>
      <c r="N20" s="39"/>
      <c r="O20" s="39"/>
      <c r="P20" s="39"/>
      <c r="Q20" s="39"/>
      <c r="R20" s="39"/>
    </row>
    <row r="21" spans="1:18" x14ac:dyDescent="0.25">
      <c r="A21" s="39"/>
      <c r="B21" s="39"/>
      <c r="C21" s="39"/>
      <c r="D21" s="39"/>
      <c r="E21" s="39"/>
      <c r="F21" s="43">
        <v>50</v>
      </c>
      <c r="G21" s="10">
        <v>5</v>
      </c>
      <c r="H21" s="44">
        <f t="shared" si="0"/>
        <v>582437.65234956436</v>
      </c>
      <c r="I21" s="44">
        <f t="shared" si="1"/>
        <v>4787280.291319781</v>
      </c>
      <c r="K21" s="39"/>
      <c r="L21" s="39"/>
      <c r="M21" s="39"/>
      <c r="N21" s="39"/>
      <c r="O21" s="39"/>
      <c r="P21" s="39"/>
      <c r="Q21" s="39"/>
      <c r="R21" s="39"/>
    </row>
    <row r="22" spans="1:18" x14ac:dyDescent="0.25">
      <c r="A22" s="39"/>
      <c r="B22" s="39"/>
      <c r="C22" s="39"/>
      <c r="D22" s="39"/>
      <c r="E22" s="39"/>
      <c r="F22" s="43">
        <v>50</v>
      </c>
      <c r="G22" s="10">
        <v>10</v>
      </c>
      <c r="H22" s="44">
        <f t="shared" si="0"/>
        <v>582442.35273720545</v>
      </c>
      <c r="I22" s="44">
        <f t="shared" si="1"/>
        <v>4787278.5865159733</v>
      </c>
      <c r="K22" s="39"/>
      <c r="L22" s="39"/>
      <c r="M22" s="39"/>
      <c r="N22" s="39"/>
      <c r="O22" s="39"/>
      <c r="P22" s="39"/>
      <c r="Q22" s="39"/>
      <c r="R22" s="39"/>
    </row>
    <row r="23" spans="1:18" x14ac:dyDescent="0.25">
      <c r="A23" s="39"/>
      <c r="B23" s="39"/>
      <c r="C23" s="39"/>
      <c r="D23" s="39"/>
      <c r="E23" s="39"/>
      <c r="F23" s="43">
        <v>50</v>
      </c>
      <c r="G23" s="10">
        <v>15</v>
      </c>
      <c r="H23" s="44">
        <f t="shared" si="0"/>
        <v>582447.05312484666</v>
      </c>
      <c r="I23" s="44">
        <f t="shared" si="1"/>
        <v>4787276.8817121657</v>
      </c>
      <c r="K23" s="39"/>
      <c r="L23" s="39"/>
      <c r="M23" s="39"/>
      <c r="N23" s="39"/>
      <c r="O23" s="39"/>
      <c r="P23" s="39"/>
      <c r="Q23" s="39"/>
      <c r="R23" s="39"/>
    </row>
    <row r="24" spans="1:18" x14ac:dyDescent="0.25">
      <c r="A24" s="39"/>
      <c r="B24" s="39"/>
      <c r="C24" s="39"/>
      <c r="D24" s="39"/>
      <c r="E24" s="39"/>
      <c r="F24" s="43">
        <v>50</v>
      </c>
      <c r="G24" s="10">
        <v>20</v>
      </c>
      <c r="H24" s="44">
        <f t="shared" si="0"/>
        <v>582451.75351248786</v>
      </c>
      <c r="I24" s="44">
        <f t="shared" si="1"/>
        <v>4787275.176908358</v>
      </c>
      <c r="K24" s="39"/>
      <c r="L24" s="39"/>
      <c r="M24" s="39"/>
      <c r="N24" s="39"/>
      <c r="O24" s="39"/>
      <c r="P24" s="39"/>
      <c r="Q24" s="39"/>
      <c r="R24" s="39"/>
    </row>
    <row r="25" spans="1:18" x14ac:dyDescent="0.25">
      <c r="A25" s="39"/>
      <c r="B25" s="39"/>
      <c r="C25" s="39"/>
      <c r="D25" s="39"/>
      <c r="E25" s="39"/>
      <c r="F25" s="43">
        <v>50</v>
      </c>
      <c r="G25" s="10">
        <v>25</v>
      </c>
      <c r="H25" s="44">
        <f t="shared" si="0"/>
        <v>582456.45390012907</v>
      </c>
      <c r="I25" s="44">
        <f t="shared" si="1"/>
        <v>4787273.4721045503</v>
      </c>
      <c r="K25" s="39"/>
      <c r="L25" s="39"/>
      <c r="M25" s="39"/>
      <c r="N25" s="39"/>
      <c r="O25" s="39"/>
      <c r="P25" s="39"/>
      <c r="Q25" s="39"/>
      <c r="R25" s="39"/>
    </row>
    <row r="26" spans="1:18" x14ac:dyDescent="0.25">
      <c r="A26" s="39"/>
      <c r="B26" s="39"/>
      <c r="C26" s="39"/>
      <c r="D26" s="39"/>
      <c r="E26" s="39"/>
      <c r="F26" s="43">
        <v>50</v>
      </c>
      <c r="G26" s="10">
        <v>30</v>
      </c>
      <c r="H26" s="44">
        <f t="shared" si="0"/>
        <v>582461.15428777016</v>
      </c>
      <c r="I26" s="44">
        <f t="shared" si="1"/>
        <v>4787271.7673007427</v>
      </c>
      <c r="K26" s="39"/>
      <c r="L26" s="39"/>
      <c r="M26" s="39"/>
      <c r="N26" s="39"/>
      <c r="O26" s="39"/>
      <c r="P26" s="39"/>
      <c r="Q26" s="39"/>
      <c r="R26" s="39"/>
    </row>
    <row r="27" spans="1:18" x14ac:dyDescent="0.25">
      <c r="A27" s="39"/>
      <c r="B27" s="39"/>
      <c r="C27" s="39"/>
      <c r="D27" s="39"/>
      <c r="E27" s="39" t="s">
        <v>56</v>
      </c>
      <c r="F27" s="43">
        <v>75</v>
      </c>
      <c r="G27" s="10">
        <v>-9</v>
      </c>
      <c r="H27" s="44">
        <f t="shared" si="0"/>
        <v>582415.96724513057</v>
      </c>
      <c r="I27" s="44">
        <f t="shared" si="1"/>
        <v>4787261.5628322363</v>
      </c>
      <c r="K27" s="39"/>
      <c r="L27" s="39"/>
      <c r="M27" s="39"/>
      <c r="N27" s="39"/>
      <c r="O27" s="39"/>
      <c r="P27" s="39"/>
      <c r="Q27" s="39"/>
      <c r="R27" s="39"/>
    </row>
    <row r="28" spans="1:18" x14ac:dyDescent="0.25">
      <c r="A28" s="39"/>
      <c r="B28" s="39"/>
      <c r="C28" s="39"/>
      <c r="D28" s="39"/>
      <c r="E28" s="39"/>
      <c r="F28" s="43">
        <v>75</v>
      </c>
      <c r="G28" s="10">
        <v>-6</v>
      </c>
      <c r="H28" s="44">
        <f t="shared" si="0"/>
        <v>582418.78747771529</v>
      </c>
      <c r="I28" s="44">
        <f t="shared" si="1"/>
        <v>4787260.5399499517</v>
      </c>
      <c r="K28" s="39"/>
      <c r="L28" s="39"/>
      <c r="M28" s="39"/>
      <c r="N28" s="39"/>
      <c r="O28" s="39"/>
      <c r="P28" s="39"/>
      <c r="Q28" s="39"/>
      <c r="R28" s="39"/>
    </row>
    <row r="29" spans="1:18" x14ac:dyDescent="0.25">
      <c r="A29" s="39"/>
      <c r="B29" s="39"/>
      <c r="C29" s="39"/>
      <c r="D29" s="39"/>
      <c r="E29" s="39"/>
      <c r="F29" s="43">
        <v>75</v>
      </c>
      <c r="G29" s="10">
        <v>-3</v>
      </c>
      <c r="H29" s="44">
        <f t="shared" si="0"/>
        <v>582421.60771030001</v>
      </c>
      <c r="I29" s="44">
        <f t="shared" si="1"/>
        <v>4787259.5170676671</v>
      </c>
      <c r="K29" s="39"/>
      <c r="L29" s="39"/>
      <c r="M29" s="39"/>
      <c r="N29" s="39"/>
      <c r="O29" s="39"/>
      <c r="P29" s="39"/>
      <c r="Q29" s="39"/>
      <c r="R29" s="39"/>
    </row>
    <row r="30" spans="1:18" x14ac:dyDescent="0.25">
      <c r="A30" s="39"/>
      <c r="B30" s="39"/>
      <c r="C30" s="39"/>
      <c r="D30" s="39"/>
      <c r="E30" s="39"/>
      <c r="F30" s="43">
        <v>75</v>
      </c>
      <c r="G30" s="10">
        <v>0</v>
      </c>
      <c r="H30" s="44">
        <f t="shared" si="0"/>
        <v>582424.42794288474</v>
      </c>
      <c r="I30" s="44">
        <f t="shared" si="1"/>
        <v>4787258.4941853825</v>
      </c>
      <c r="K30" s="39"/>
      <c r="L30" s="39"/>
      <c r="M30" s="39"/>
      <c r="N30" s="39"/>
      <c r="O30" s="39"/>
      <c r="P30" s="39"/>
      <c r="Q30" s="39"/>
      <c r="R30" s="39"/>
    </row>
    <row r="31" spans="1:18" x14ac:dyDescent="0.25">
      <c r="A31" s="39"/>
      <c r="B31" s="39"/>
      <c r="C31" s="39"/>
      <c r="D31" s="39"/>
      <c r="E31" s="39"/>
      <c r="F31" s="43">
        <v>75</v>
      </c>
      <c r="G31" s="10">
        <v>5</v>
      </c>
      <c r="H31" s="44">
        <f t="shared" si="0"/>
        <v>582429.12833052594</v>
      </c>
      <c r="I31" s="44">
        <f t="shared" si="1"/>
        <v>4787256.7893815748</v>
      </c>
      <c r="K31" s="39"/>
      <c r="L31" s="39"/>
      <c r="M31" s="39"/>
      <c r="N31" s="39"/>
      <c r="O31" s="39"/>
      <c r="P31" s="39"/>
      <c r="Q31" s="39"/>
      <c r="R31" s="39"/>
    </row>
    <row r="32" spans="1:18" x14ac:dyDescent="0.25">
      <c r="A32" s="39"/>
      <c r="B32" s="39"/>
      <c r="C32" s="39"/>
      <c r="D32" s="39"/>
      <c r="E32" s="39"/>
      <c r="F32" s="43">
        <v>75</v>
      </c>
      <c r="G32" s="10">
        <v>10</v>
      </c>
      <c r="H32" s="44">
        <f t="shared" si="0"/>
        <v>582433.82871816703</v>
      </c>
      <c r="I32" s="44">
        <f t="shared" si="1"/>
        <v>4787255.0845777672</v>
      </c>
      <c r="K32" s="39"/>
      <c r="L32" s="39"/>
      <c r="M32" s="39"/>
      <c r="N32" s="39"/>
      <c r="O32" s="39"/>
      <c r="P32" s="39"/>
      <c r="Q32" s="39"/>
      <c r="R32" s="39"/>
    </row>
    <row r="33" spans="1:18" x14ac:dyDescent="0.25">
      <c r="A33" s="39"/>
      <c r="B33" s="39"/>
      <c r="C33" s="39"/>
      <c r="D33" s="39"/>
      <c r="E33" s="39"/>
      <c r="F33" s="43">
        <v>75</v>
      </c>
      <c r="G33" s="10">
        <v>15</v>
      </c>
      <c r="H33" s="44">
        <f t="shared" si="0"/>
        <v>582438.52910580824</v>
      </c>
      <c r="I33" s="44">
        <f t="shared" si="1"/>
        <v>4787253.3797739595</v>
      </c>
      <c r="K33" s="39"/>
      <c r="L33" s="39"/>
      <c r="M33" s="39"/>
      <c r="N33" s="39"/>
      <c r="O33" s="39"/>
      <c r="P33" s="39"/>
      <c r="Q33" s="39"/>
      <c r="R33" s="39"/>
    </row>
    <row r="34" spans="1:18" x14ac:dyDescent="0.25">
      <c r="E34" s="39"/>
      <c r="F34" s="43">
        <v>75</v>
      </c>
      <c r="G34" s="10">
        <v>20</v>
      </c>
      <c r="H34" s="44">
        <f t="shared" si="0"/>
        <v>582443.22949344944</v>
      </c>
      <c r="I34" s="44">
        <f t="shared" si="1"/>
        <v>4787251.6749701519</v>
      </c>
      <c r="K34" s="39"/>
      <c r="L34" s="39"/>
      <c r="M34" s="39"/>
      <c r="N34" s="39"/>
      <c r="O34" s="39"/>
      <c r="P34" s="39"/>
      <c r="Q34" s="39"/>
      <c r="R34" s="39"/>
    </row>
    <row r="35" spans="1:18" x14ac:dyDescent="0.25">
      <c r="E35" s="39"/>
      <c r="F35" s="43">
        <v>75</v>
      </c>
      <c r="G35" s="10">
        <v>25</v>
      </c>
      <c r="H35" s="44">
        <f t="shared" si="0"/>
        <v>582447.92988109065</v>
      </c>
      <c r="I35" s="44">
        <f t="shared" si="1"/>
        <v>4787249.9701663442</v>
      </c>
      <c r="K35" s="39"/>
      <c r="L35" s="39"/>
      <c r="M35" s="39"/>
      <c r="N35" s="39"/>
      <c r="O35" s="39"/>
      <c r="P35" s="39"/>
      <c r="Q35" s="39"/>
      <c r="R35" s="39"/>
    </row>
    <row r="36" spans="1:18" x14ac:dyDescent="0.25">
      <c r="E36" s="39"/>
      <c r="F36" s="43">
        <v>75</v>
      </c>
      <c r="G36" s="10">
        <v>30</v>
      </c>
      <c r="H36" s="44">
        <f t="shared" si="0"/>
        <v>582452.63026873174</v>
      </c>
      <c r="I36" s="44">
        <f t="shared" si="1"/>
        <v>4787248.2653625365</v>
      </c>
      <c r="K36" s="39"/>
      <c r="L36" s="39"/>
      <c r="M36" s="39"/>
      <c r="N36" s="39"/>
      <c r="O36" s="39"/>
      <c r="P36" s="39"/>
      <c r="Q36" s="39"/>
      <c r="R36" s="39"/>
    </row>
    <row r="37" spans="1:18" x14ac:dyDescent="0.25">
      <c r="E37" s="39"/>
      <c r="F37" s="43">
        <v>75</v>
      </c>
      <c r="G37" s="10">
        <v>35</v>
      </c>
      <c r="H37" s="44">
        <f t="shared" si="0"/>
        <v>582457.33065637294</v>
      </c>
      <c r="I37" s="44">
        <f t="shared" si="1"/>
        <v>4787246.5605587289</v>
      </c>
      <c r="K37" s="39"/>
      <c r="L37" s="39"/>
      <c r="M37" s="39"/>
      <c r="N37" s="39"/>
      <c r="O37" s="39"/>
      <c r="P37" s="39"/>
      <c r="Q37" s="39"/>
      <c r="R37" s="39"/>
    </row>
    <row r="38" spans="1:18" x14ac:dyDescent="0.25">
      <c r="E38" s="39"/>
      <c r="F38" s="43">
        <v>75</v>
      </c>
      <c r="G38" s="10">
        <v>40</v>
      </c>
      <c r="H38" s="44">
        <f t="shared" si="0"/>
        <v>582462.03104401415</v>
      </c>
      <c r="I38" s="44">
        <f t="shared" si="1"/>
        <v>4787244.8557549212</v>
      </c>
      <c r="K38" s="39"/>
      <c r="L38" s="39"/>
      <c r="M38" s="39"/>
      <c r="N38" s="39"/>
      <c r="O38" s="39"/>
      <c r="P38" s="39"/>
      <c r="Q38" s="39"/>
      <c r="R38" s="39"/>
    </row>
    <row r="39" spans="1:18" x14ac:dyDescent="0.25">
      <c r="E39" s="39"/>
      <c r="F39" s="43">
        <v>75</v>
      </c>
      <c r="G39" s="10">
        <v>45</v>
      </c>
      <c r="H39" s="44">
        <f t="shared" si="0"/>
        <v>582466.73143165535</v>
      </c>
      <c r="I39" s="44">
        <f t="shared" si="1"/>
        <v>4787243.1509511136</v>
      </c>
      <c r="K39" s="39"/>
      <c r="L39" s="39"/>
      <c r="M39" s="39"/>
      <c r="N39" s="39"/>
      <c r="O39" s="39"/>
      <c r="P39" s="39"/>
      <c r="Q39" s="39"/>
      <c r="R39" s="39"/>
    </row>
    <row r="40" spans="1:18" x14ac:dyDescent="0.25">
      <c r="E40" s="39"/>
      <c r="F40" s="43">
        <v>75</v>
      </c>
      <c r="G40" s="10">
        <v>50</v>
      </c>
      <c r="H40" s="44">
        <f t="shared" si="0"/>
        <v>582471.43181929644</v>
      </c>
      <c r="I40" s="44">
        <f t="shared" si="1"/>
        <v>4787241.4461473059</v>
      </c>
      <c r="K40" s="39"/>
      <c r="L40" s="39"/>
      <c r="M40" s="39"/>
      <c r="N40" s="39"/>
      <c r="O40" s="39"/>
      <c r="P40" s="39"/>
      <c r="Q40" s="39"/>
      <c r="R40" s="39"/>
    </row>
    <row r="41" spans="1:18" x14ac:dyDescent="0.25">
      <c r="E41" s="39" t="s">
        <v>57</v>
      </c>
      <c r="F41" s="43">
        <v>100</v>
      </c>
      <c r="G41" s="10">
        <v>-10</v>
      </c>
      <c r="H41" s="44">
        <f t="shared" si="0"/>
        <v>582406.50314856414</v>
      </c>
      <c r="I41" s="44">
        <f t="shared" si="1"/>
        <v>4787238.4018547917</v>
      </c>
      <c r="K41" s="39"/>
      <c r="L41" s="39"/>
      <c r="M41" s="39"/>
      <c r="N41" s="39"/>
      <c r="O41" s="39"/>
      <c r="P41" s="39"/>
      <c r="Q41" s="39"/>
      <c r="R41" s="39"/>
    </row>
    <row r="42" spans="1:18" x14ac:dyDescent="0.25">
      <c r="E42" s="39"/>
      <c r="F42" s="43">
        <v>100</v>
      </c>
      <c r="G42" s="10">
        <v>-3</v>
      </c>
      <c r="H42" s="44">
        <f t="shared" si="0"/>
        <v>582413.08369126171</v>
      </c>
      <c r="I42" s="44">
        <f t="shared" si="1"/>
        <v>4787236.015129461</v>
      </c>
      <c r="K42" s="39"/>
      <c r="L42" s="39"/>
      <c r="M42" s="39"/>
      <c r="N42" s="39"/>
      <c r="O42" s="39"/>
      <c r="P42" s="39"/>
      <c r="Q42" s="39"/>
      <c r="R42" s="39"/>
    </row>
    <row r="43" spans="1:18" x14ac:dyDescent="0.25">
      <c r="E43" s="39"/>
      <c r="F43" s="43">
        <v>100</v>
      </c>
      <c r="G43" s="10">
        <v>0</v>
      </c>
      <c r="H43" s="44">
        <f t="shared" si="0"/>
        <v>582415.90392384643</v>
      </c>
      <c r="I43" s="44">
        <f t="shared" si="1"/>
        <v>4787234.9922471764</v>
      </c>
      <c r="K43" s="39"/>
      <c r="L43" s="39"/>
      <c r="M43" s="39"/>
      <c r="N43" s="39"/>
      <c r="O43" s="39"/>
      <c r="P43" s="39"/>
      <c r="Q43" s="39"/>
      <c r="R43" s="39"/>
    </row>
    <row r="44" spans="1:18" x14ac:dyDescent="0.25">
      <c r="E44" s="39"/>
      <c r="F44" s="43">
        <v>100</v>
      </c>
      <c r="G44" s="10">
        <v>4</v>
      </c>
      <c r="H44" s="44">
        <f t="shared" si="0"/>
        <v>582419.6642339594</v>
      </c>
      <c r="I44" s="44">
        <f t="shared" si="1"/>
        <v>4787233.6284041302</v>
      </c>
      <c r="K44" s="39"/>
      <c r="L44" s="39"/>
      <c r="M44" s="39"/>
      <c r="N44" s="39"/>
      <c r="O44" s="39"/>
      <c r="P44" s="39"/>
      <c r="Q44" s="39"/>
      <c r="R44" s="39"/>
    </row>
    <row r="45" spans="1:18" x14ac:dyDescent="0.25">
      <c r="E45" s="39"/>
      <c r="F45" s="43">
        <v>100</v>
      </c>
      <c r="G45" s="10">
        <v>7</v>
      </c>
      <c r="H45" s="44">
        <f t="shared" si="0"/>
        <v>582422.48446654412</v>
      </c>
      <c r="I45" s="44">
        <f t="shared" si="1"/>
        <v>4787232.6055218456</v>
      </c>
      <c r="K45" s="39"/>
      <c r="L45" s="39"/>
      <c r="M45" s="39"/>
      <c r="N45" s="39"/>
      <c r="O45" s="39"/>
      <c r="P45" s="39"/>
      <c r="Q45" s="39"/>
      <c r="R45" s="39"/>
    </row>
    <row r="46" spans="1:18" x14ac:dyDescent="0.25">
      <c r="E46" s="39"/>
      <c r="F46" s="43">
        <v>100</v>
      </c>
      <c r="G46" s="10">
        <v>12</v>
      </c>
      <c r="H46" s="44">
        <f t="shared" si="0"/>
        <v>582427.18485418521</v>
      </c>
      <c r="I46" s="44">
        <f t="shared" si="1"/>
        <v>4787230.900718038</v>
      </c>
      <c r="K46" s="39"/>
      <c r="L46" s="39"/>
      <c r="M46" s="39"/>
      <c r="N46" s="39"/>
      <c r="O46" s="39"/>
      <c r="P46" s="39"/>
      <c r="Q46" s="39"/>
      <c r="R46" s="39"/>
    </row>
    <row r="47" spans="1:18" x14ac:dyDescent="0.25">
      <c r="E47" s="39"/>
      <c r="F47" s="43">
        <v>100</v>
      </c>
      <c r="G47" s="10">
        <v>19</v>
      </c>
      <c r="H47" s="44">
        <f t="shared" si="0"/>
        <v>582433.7653968829</v>
      </c>
      <c r="I47" s="44">
        <f t="shared" si="1"/>
        <v>4787228.5139927072</v>
      </c>
      <c r="K47" s="39"/>
      <c r="L47" s="39"/>
      <c r="M47" s="39"/>
      <c r="N47" s="39"/>
      <c r="O47" s="39"/>
      <c r="P47" s="39"/>
      <c r="Q47" s="39"/>
      <c r="R47" s="39"/>
    </row>
    <row r="48" spans="1:18" x14ac:dyDescent="0.25">
      <c r="E48" s="39"/>
      <c r="F48" s="43">
        <v>100</v>
      </c>
      <c r="G48" s="10">
        <v>24</v>
      </c>
      <c r="H48" s="44">
        <f t="shared" si="0"/>
        <v>582438.4657845241</v>
      </c>
      <c r="I48" s="44">
        <f t="shared" si="1"/>
        <v>4787226.8091888996</v>
      </c>
      <c r="K48" s="39"/>
      <c r="L48" s="39"/>
      <c r="M48" s="39"/>
      <c r="N48" s="39"/>
      <c r="O48" s="39"/>
      <c r="P48" s="39"/>
      <c r="Q48" s="39"/>
      <c r="R48" s="39"/>
    </row>
    <row r="49" spans="5:18" x14ac:dyDescent="0.25">
      <c r="E49" s="39"/>
      <c r="F49" s="43">
        <v>100</v>
      </c>
      <c r="G49" s="10">
        <v>29</v>
      </c>
      <c r="H49" s="44">
        <f t="shared" si="0"/>
        <v>582443.16617216531</v>
      </c>
      <c r="I49" s="44">
        <f t="shared" si="1"/>
        <v>4787225.1043850919</v>
      </c>
      <c r="K49" s="39"/>
      <c r="L49" s="39"/>
      <c r="M49" s="39"/>
      <c r="N49" s="39"/>
      <c r="O49" s="39"/>
      <c r="P49" s="39"/>
      <c r="Q49" s="39"/>
      <c r="R49" s="39"/>
    </row>
    <row r="50" spans="5:18" x14ac:dyDescent="0.25">
      <c r="E50" s="39"/>
      <c r="F50" s="43">
        <v>100</v>
      </c>
      <c r="G50" s="10">
        <v>34</v>
      </c>
      <c r="H50" s="44">
        <f t="shared" si="0"/>
        <v>582447.8665598064</v>
      </c>
      <c r="I50" s="44">
        <f t="shared" si="1"/>
        <v>4787223.3995812843</v>
      </c>
      <c r="K50" s="39"/>
      <c r="L50" s="39"/>
      <c r="M50" s="39"/>
      <c r="N50" s="39"/>
      <c r="O50" s="39"/>
      <c r="P50" s="39"/>
      <c r="Q50" s="39"/>
      <c r="R50" s="39"/>
    </row>
    <row r="51" spans="5:18" x14ac:dyDescent="0.25">
      <c r="E51" s="39"/>
      <c r="F51" s="43">
        <v>100</v>
      </c>
      <c r="G51" s="10">
        <v>39</v>
      </c>
      <c r="H51" s="44">
        <f t="shared" si="0"/>
        <v>582452.5669474476</v>
      </c>
      <c r="I51" s="44">
        <f t="shared" si="1"/>
        <v>4787221.6947774766</v>
      </c>
      <c r="K51" s="39"/>
      <c r="L51" s="39"/>
      <c r="M51" s="39"/>
      <c r="N51" s="39"/>
      <c r="O51" s="39"/>
      <c r="P51" s="39"/>
      <c r="Q51" s="39"/>
      <c r="R51" s="39"/>
    </row>
    <row r="52" spans="5:18" x14ac:dyDescent="0.25">
      <c r="E52" s="39"/>
      <c r="F52" s="43">
        <v>100</v>
      </c>
      <c r="G52" s="10">
        <v>45</v>
      </c>
      <c r="H52" s="44">
        <f t="shared" si="0"/>
        <v>582458.20741261705</v>
      </c>
      <c r="I52" s="44">
        <f t="shared" si="1"/>
        <v>4787219.6490129074</v>
      </c>
      <c r="K52" s="39"/>
      <c r="L52" s="39"/>
      <c r="M52" s="39"/>
      <c r="N52" s="39"/>
      <c r="O52" s="39"/>
      <c r="P52" s="39"/>
      <c r="Q52" s="39"/>
      <c r="R52" s="39"/>
    </row>
    <row r="53" spans="5:18" x14ac:dyDescent="0.25">
      <c r="E53" s="39"/>
      <c r="F53" s="43">
        <v>100</v>
      </c>
      <c r="G53" s="10">
        <v>50</v>
      </c>
      <c r="H53" s="44">
        <f t="shared" si="0"/>
        <v>582462.90780025814</v>
      </c>
      <c r="I53" s="44">
        <f t="shared" si="1"/>
        <v>4787217.9442090997</v>
      </c>
      <c r="K53" s="39"/>
      <c r="L53" s="39"/>
      <c r="M53" s="39"/>
      <c r="N53" s="39"/>
      <c r="O53" s="39"/>
      <c r="P53" s="39"/>
      <c r="Q53" s="39"/>
      <c r="R53" s="39"/>
    </row>
    <row r="54" spans="5:18" x14ac:dyDescent="0.25">
      <c r="E54" s="39"/>
      <c r="F54" s="43">
        <v>100</v>
      </c>
      <c r="G54" s="10">
        <v>60</v>
      </c>
      <c r="H54" s="44">
        <f t="shared" si="0"/>
        <v>582472.30857554055</v>
      </c>
      <c r="I54" s="44">
        <f t="shared" si="1"/>
        <v>4787214.5346014844</v>
      </c>
      <c r="K54" s="39"/>
      <c r="L54" s="39"/>
      <c r="M54" s="39"/>
      <c r="N54" s="39"/>
      <c r="O54" s="39"/>
      <c r="P54" s="39"/>
      <c r="Q54" s="39"/>
      <c r="R54" s="39"/>
    </row>
    <row r="55" spans="5:18" x14ac:dyDescent="0.25">
      <c r="E55" s="39" t="s">
        <v>58</v>
      </c>
      <c r="F55" s="43">
        <v>125</v>
      </c>
      <c r="G55" s="10">
        <v>-9</v>
      </c>
      <c r="H55" s="44">
        <f t="shared" si="0"/>
        <v>582398.91920705384</v>
      </c>
      <c r="I55" s="44">
        <f t="shared" si="1"/>
        <v>4787214.558955824</v>
      </c>
      <c r="K55" s="39"/>
      <c r="L55" s="39"/>
      <c r="M55" s="39"/>
      <c r="N55" s="39"/>
      <c r="O55" s="39"/>
      <c r="P55" s="39"/>
      <c r="Q55" s="39"/>
      <c r="R55" s="39"/>
    </row>
    <row r="56" spans="5:18" x14ac:dyDescent="0.25">
      <c r="E56" s="39"/>
      <c r="F56" s="43">
        <v>125</v>
      </c>
      <c r="G56" s="10">
        <v>-6</v>
      </c>
      <c r="H56" s="44">
        <f t="shared" si="0"/>
        <v>582401.73943963856</v>
      </c>
      <c r="I56" s="44">
        <f t="shared" si="1"/>
        <v>4787213.5360735394</v>
      </c>
      <c r="K56" s="39"/>
      <c r="L56" s="39"/>
      <c r="M56" s="39"/>
      <c r="N56" s="39"/>
      <c r="O56" s="39"/>
      <c r="P56" s="39"/>
      <c r="Q56" s="39"/>
      <c r="R56" s="39"/>
    </row>
    <row r="57" spans="5:18" x14ac:dyDescent="0.25">
      <c r="E57" s="39"/>
      <c r="F57" s="43">
        <v>125</v>
      </c>
      <c r="G57" s="10">
        <v>0</v>
      </c>
      <c r="H57" s="44">
        <f t="shared" si="0"/>
        <v>582407.37990480801</v>
      </c>
      <c r="I57" s="44">
        <f t="shared" si="1"/>
        <v>4787211.4903089702</v>
      </c>
      <c r="K57" s="39"/>
      <c r="L57" s="39"/>
      <c r="M57" s="39"/>
      <c r="N57" s="39"/>
      <c r="O57" s="39"/>
      <c r="P57" s="39"/>
      <c r="Q57" s="39"/>
      <c r="R57" s="39"/>
    </row>
    <row r="58" spans="5:18" x14ac:dyDescent="0.25">
      <c r="E58" s="39"/>
      <c r="F58" s="43">
        <v>125</v>
      </c>
      <c r="G58" s="10">
        <v>4</v>
      </c>
      <c r="H58" s="44">
        <f t="shared" si="0"/>
        <v>582411.14021492098</v>
      </c>
      <c r="I58" s="44">
        <f t="shared" si="1"/>
        <v>4787210.1264659241</v>
      </c>
      <c r="K58" s="39"/>
      <c r="L58" s="39"/>
      <c r="M58" s="39"/>
      <c r="N58" s="39"/>
      <c r="O58" s="39"/>
      <c r="P58" s="39"/>
      <c r="Q58" s="39"/>
      <c r="R58" s="39"/>
    </row>
    <row r="59" spans="5:18" x14ac:dyDescent="0.25">
      <c r="E59" s="39"/>
      <c r="F59" s="43">
        <v>125</v>
      </c>
      <c r="G59" s="10">
        <v>10</v>
      </c>
      <c r="H59" s="44">
        <f t="shared" si="0"/>
        <v>582416.78068009031</v>
      </c>
      <c r="I59" s="44">
        <f t="shared" si="1"/>
        <v>4787208.0807013549</v>
      </c>
      <c r="K59" s="39"/>
      <c r="L59" s="39"/>
      <c r="M59" s="39"/>
      <c r="N59" s="39"/>
      <c r="O59" s="39"/>
      <c r="P59" s="39"/>
      <c r="Q59" s="39"/>
      <c r="R59" s="39"/>
    </row>
    <row r="60" spans="5:18" x14ac:dyDescent="0.25">
      <c r="E60" s="39"/>
      <c r="F60" s="43">
        <v>125</v>
      </c>
      <c r="G60" s="10">
        <v>15</v>
      </c>
      <c r="H60" s="44">
        <f t="shared" si="0"/>
        <v>582421.48106773151</v>
      </c>
      <c r="I60" s="44">
        <f t="shared" si="1"/>
        <v>4787206.3758975472</v>
      </c>
      <c r="K60" s="39"/>
      <c r="L60" s="39"/>
      <c r="M60" s="39"/>
      <c r="N60" s="39"/>
      <c r="O60" s="39"/>
      <c r="P60" s="39"/>
      <c r="Q60" s="39"/>
      <c r="R60" s="39"/>
    </row>
    <row r="61" spans="5:18" x14ac:dyDescent="0.25">
      <c r="E61" s="39"/>
      <c r="F61" s="43">
        <v>125</v>
      </c>
      <c r="G61" s="10">
        <v>20</v>
      </c>
      <c r="H61" s="44">
        <f t="shared" si="0"/>
        <v>582426.18145537272</v>
      </c>
      <c r="I61" s="44">
        <f t="shared" si="1"/>
        <v>4787204.6710937396</v>
      </c>
      <c r="K61" s="39"/>
      <c r="L61" s="39"/>
      <c r="M61" s="39"/>
      <c r="N61" s="39"/>
      <c r="O61" s="39"/>
      <c r="P61" s="39"/>
      <c r="Q61" s="39"/>
      <c r="R61" s="39"/>
    </row>
    <row r="62" spans="5:18" x14ac:dyDescent="0.25">
      <c r="E62" s="39"/>
      <c r="F62" s="43">
        <v>125</v>
      </c>
      <c r="G62" s="10">
        <v>22</v>
      </c>
      <c r="H62" s="44">
        <f t="shared" si="0"/>
        <v>582428.0616104292</v>
      </c>
      <c r="I62" s="44">
        <f t="shared" si="1"/>
        <v>4787203.9891722165</v>
      </c>
      <c r="K62" s="39"/>
      <c r="L62" s="39"/>
      <c r="M62" s="39"/>
      <c r="N62" s="39"/>
      <c r="O62" s="39"/>
      <c r="P62" s="39"/>
      <c r="Q62" s="39"/>
      <c r="R62" s="39"/>
    </row>
    <row r="63" spans="5:18" x14ac:dyDescent="0.25">
      <c r="E63" s="39" t="s">
        <v>59</v>
      </c>
      <c r="F63" s="43">
        <v>150</v>
      </c>
      <c r="G63" s="10">
        <v>-3.5</v>
      </c>
      <c r="H63" s="44">
        <f t="shared" si="0"/>
        <v>582395.5656144208</v>
      </c>
      <c r="I63" s="44">
        <f t="shared" si="1"/>
        <v>4787189.1817334304</v>
      </c>
      <c r="K63" s="39"/>
      <c r="L63" s="39"/>
      <c r="M63" s="39"/>
      <c r="N63" s="39"/>
      <c r="O63" s="39"/>
      <c r="P63" s="39"/>
      <c r="Q63" s="39"/>
      <c r="R63" s="39"/>
    </row>
    <row r="64" spans="5:18" x14ac:dyDescent="0.25">
      <c r="E64" s="39"/>
      <c r="F64" s="43">
        <v>150</v>
      </c>
      <c r="G64" s="10">
        <v>0</v>
      </c>
      <c r="H64" s="44">
        <f t="shared" si="0"/>
        <v>582398.85588576959</v>
      </c>
      <c r="I64" s="44">
        <f t="shared" si="1"/>
        <v>4787187.988370765</v>
      </c>
      <c r="K64" s="39"/>
      <c r="L64" s="39"/>
      <c r="M64" s="39"/>
      <c r="N64" s="39"/>
      <c r="O64" s="39"/>
      <c r="P64" s="39"/>
      <c r="Q64" s="39"/>
      <c r="R64" s="39"/>
    </row>
    <row r="65" spans="5:18" x14ac:dyDescent="0.25">
      <c r="E65" s="39"/>
      <c r="F65" s="43">
        <v>150</v>
      </c>
      <c r="G65" s="10">
        <v>3</v>
      </c>
      <c r="H65" s="44">
        <f t="shared" si="0"/>
        <v>582401.67611835431</v>
      </c>
      <c r="I65" s="44">
        <f t="shared" si="1"/>
        <v>4787186.9654884804</v>
      </c>
      <c r="K65" s="39"/>
      <c r="L65" s="39"/>
      <c r="M65" s="39"/>
      <c r="N65" s="39"/>
      <c r="O65" s="39"/>
      <c r="P65" s="39"/>
      <c r="Q65" s="39"/>
      <c r="R65" s="39"/>
    </row>
    <row r="66" spans="5:18" x14ac:dyDescent="0.25">
      <c r="E66" s="39"/>
      <c r="F66" s="43">
        <v>150</v>
      </c>
      <c r="G66" s="10">
        <v>7</v>
      </c>
      <c r="H66" s="44">
        <f t="shared" si="0"/>
        <v>582405.43642846728</v>
      </c>
      <c r="I66" s="44">
        <f t="shared" si="1"/>
        <v>4787185.6016454343</v>
      </c>
      <c r="K66" s="39"/>
      <c r="L66" s="39"/>
      <c r="M66" s="39"/>
      <c r="N66" s="39"/>
      <c r="O66" s="39"/>
      <c r="P66" s="39"/>
      <c r="Q66" s="39"/>
      <c r="R66" s="39"/>
    </row>
    <row r="67" spans="5:18" x14ac:dyDescent="0.25">
      <c r="E67" s="39"/>
      <c r="F67" s="43">
        <v>150</v>
      </c>
      <c r="G67" s="10">
        <v>10</v>
      </c>
      <c r="H67" s="44">
        <f t="shared" si="0"/>
        <v>582408.25666105188</v>
      </c>
      <c r="I67" s="44">
        <f>C$3-F67*B$12-G67*B$11</f>
        <v>4787184.5787631497</v>
      </c>
      <c r="K67" s="39"/>
      <c r="L67" s="39"/>
      <c r="M67" s="39"/>
      <c r="N67" s="39"/>
      <c r="O67" s="39"/>
      <c r="P67" s="39"/>
      <c r="Q67" s="39"/>
      <c r="R67" s="39"/>
    </row>
    <row r="68" spans="5:18" x14ac:dyDescent="0.25">
      <c r="E68" s="39"/>
      <c r="F68" s="43">
        <v>150</v>
      </c>
      <c r="G68" s="10">
        <v>15.5</v>
      </c>
      <c r="H68" s="44">
        <f t="shared" ref="H68:H70" si="2">B$3-F68*B$11+G68*B$12</f>
        <v>582413.42708745727</v>
      </c>
      <c r="I68" s="44">
        <f t="shared" ref="I68:I70" si="3">C$3-F68*B$12-G68*B$11</f>
        <v>4787182.7034789613</v>
      </c>
      <c r="K68" s="39"/>
      <c r="L68" s="39"/>
      <c r="M68" s="39"/>
      <c r="N68" s="39"/>
      <c r="O68" s="39"/>
      <c r="P68" s="39"/>
      <c r="Q68" s="39"/>
      <c r="R68" s="39"/>
    </row>
    <row r="69" spans="5:18" x14ac:dyDescent="0.25">
      <c r="F69" s="43">
        <v>150</v>
      </c>
      <c r="G69" s="10">
        <v>20</v>
      </c>
      <c r="H69" s="44">
        <f t="shared" si="2"/>
        <v>582417.6574363343</v>
      </c>
      <c r="I69" s="44">
        <f t="shared" si="3"/>
        <v>4787181.1691555344</v>
      </c>
      <c r="K69" s="39"/>
      <c r="L69" s="39"/>
      <c r="M69" s="39"/>
      <c r="N69" s="39"/>
      <c r="O69" s="39"/>
      <c r="P69" s="39"/>
      <c r="Q69" s="39"/>
      <c r="R69" s="39"/>
    </row>
    <row r="70" spans="5:18" x14ac:dyDescent="0.25">
      <c r="F70" s="43">
        <v>150</v>
      </c>
      <c r="G70" s="10">
        <v>25</v>
      </c>
      <c r="H70" s="44">
        <f t="shared" si="2"/>
        <v>582422.3578239755</v>
      </c>
      <c r="I70" s="44">
        <f t="shared" si="3"/>
        <v>4787179.4643517267</v>
      </c>
      <c r="K70" s="39"/>
      <c r="L70" s="39"/>
      <c r="M70" s="39"/>
      <c r="N70" s="39"/>
      <c r="O70" s="39"/>
      <c r="P70" s="39"/>
      <c r="Q70" s="39"/>
      <c r="R70" s="39"/>
    </row>
    <row r="71" spans="5:18" x14ac:dyDescent="0.25">
      <c r="K71" s="39"/>
      <c r="L71" s="39"/>
      <c r="M71" s="39"/>
      <c r="N71" s="39"/>
      <c r="O71" s="39"/>
      <c r="P71" s="39"/>
      <c r="Q71" s="39"/>
      <c r="R71" s="39"/>
    </row>
    <row r="72" spans="5:18" x14ac:dyDescent="0.25">
      <c r="K72" s="39"/>
      <c r="L72" s="39"/>
      <c r="M72" s="39"/>
      <c r="N72" s="39"/>
      <c r="O72" s="39"/>
      <c r="P72" s="39"/>
      <c r="Q72" s="39"/>
      <c r="R72" s="39"/>
    </row>
    <row r="73" spans="5:18" x14ac:dyDescent="0.25">
      <c r="K73" s="39"/>
      <c r="L73" s="39"/>
      <c r="M73" s="39"/>
      <c r="N73" s="39"/>
      <c r="O73" s="39"/>
      <c r="P73" s="39"/>
      <c r="Q73" s="39"/>
      <c r="R73" s="39"/>
    </row>
    <row r="74" spans="5:18" x14ac:dyDescent="0.25">
      <c r="K74" s="39"/>
      <c r="L74" s="39"/>
      <c r="M74" s="39"/>
      <c r="N74" s="39"/>
      <c r="O74" s="39"/>
      <c r="P74" s="39"/>
      <c r="Q74" s="39"/>
      <c r="R74" s="39"/>
    </row>
    <row r="75" spans="5:18" x14ac:dyDescent="0.25">
      <c r="K75" s="39"/>
      <c r="L75" s="39"/>
      <c r="M75" s="39"/>
      <c r="N75" s="39"/>
      <c r="O75" s="39"/>
      <c r="P75" s="39"/>
      <c r="Q75" s="39"/>
      <c r="R75" s="39"/>
    </row>
    <row r="76" spans="5:18" x14ac:dyDescent="0.25">
      <c r="K76" s="39"/>
      <c r="L76" s="39"/>
      <c r="M76" s="39"/>
      <c r="N76" s="39"/>
      <c r="O76" s="39"/>
      <c r="P76" s="39"/>
      <c r="Q76" s="39"/>
      <c r="R76" s="39"/>
    </row>
    <row r="77" spans="5:18" x14ac:dyDescent="0.25">
      <c r="K77" s="39"/>
      <c r="L77" s="39"/>
      <c r="M77" s="39"/>
      <c r="N77" s="39"/>
      <c r="O77" s="39"/>
      <c r="P77" s="39"/>
      <c r="Q77" s="39"/>
      <c r="R77" s="39"/>
    </row>
    <row r="78" spans="5:18" x14ac:dyDescent="0.25">
      <c r="K78" s="39"/>
      <c r="L78" s="39"/>
      <c r="M78" s="39"/>
      <c r="N78" s="39"/>
      <c r="O78" s="39"/>
      <c r="P78" s="39"/>
      <c r="Q78" s="39"/>
      <c r="R78" s="39"/>
    </row>
    <row r="79" spans="5:18" x14ac:dyDescent="0.25">
      <c r="K79" s="39"/>
      <c r="L79" s="39"/>
      <c r="M79" s="39"/>
      <c r="N79" s="39"/>
      <c r="O79" s="39"/>
      <c r="P79" s="39"/>
      <c r="Q79" s="39"/>
      <c r="R79" s="39"/>
    </row>
    <row r="80" spans="5:18" x14ac:dyDescent="0.25">
      <c r="K80" s="39"/>
      <c r="L80" s="39"/>
      <c r="M80" s="39"/>
      <c r="N80" s="39"/>
      <c r="O80" s="39"/>
      <c r="P80" s="39"/>
      <c r="Q80" s="39"/>
      <c r="R80" s="39"/>
    </row>
    <row r="81" spans="11:18" x14ac:dyDescent="0.25">
      <c r="K81" s="39"/>
      <c r="L81" s="39"/>
      <c r="M81" s="39"/>
      <c r="N81" s="39"/>
      <c r="O81" s="39"/>
      <c r="P81" s="39"/>
      <c r="Q81" s="39"/>
      <c r="R81" s="39"/>
    </row>
    <row r="82" spans="11:18" x14ac:dyDescent="0.25">
      <c r="K82" s="39"/>
      <c r="L82" s="39"/>
      <c r="M82" s="39"/>
      <c r="N82" s="39"/>
      <c r="O82" s="39"/>
      <c r="P82" s="39"/>
      <c r="Q82" s="39"/>
      <c r="R82" s="39"/>
    </row>
    <row r="83" spans="11:18" x14ac:dyDescent="0.25">
      <c r="K83" s="39"/>
      <c r="L83" s="39"/>
      <c r="M83" s="39"/>
      <c r="N83" s="39"/>
      <c r="O83" s="39"/>
      <c r="P83" s="39"/>
      <c r="Q83" s="39"/>
      <c r="R83" s="39"/>
    </row>
    <row r="84" spans="11:18" x14ac:dyDescent="0.25">
      <c r="K84" s="39"/>
      <c r="L84" s="39"/>
      <c r="M84" s="39"/>
      <c r="N84" s="39"/>
      <c r="O84" s="39"/>
      <c r="P84" s="39"/>
      <c r="Q84" s="39"/>
      <c r="R84" s="39"/>
    </row>
    <row r="85" spans="11:18" x14ac:dyDescent="0.25">
      <c r="K85" s="39"/>
      <c r="L85" s="39"/>
      <c r="M85" s="39"/>
      <c r="N85" s="39"/>
      <c r="O85" s="39"/>
      <c r="P85" s="39"/>
      <c r="Q85" s="39"/>
      <c r="R85" s="39"/>
    </row>
    <row r="86" spans="11:18" x14ac:dyDescent="0.25">
      <c r="K86" s="39"/>
      <c r="L86" s="39"/>
      <c r="M86" s="39"/>
      <c r="N86" s="39"/>
      <c r="O86" s="39"/>
      <c r="P86" s="39"/>
      <c r="Q86" s="39"/>
      <c r="R86" s="39"/>
    </row>
    <row r="87" spans="11:18" x14ac:dyDescent="0.25">
      <c r="K87" s="39"/>
      <c r="L87" s="39"/>
      <c r="M87" s="39"/>
      <c r="N87" s="39"/>
      <c r="O87" s="39"/>
      <c r="P87" s="39"/>
      <c r="Q87" s="39"/>
      <c r="R87" s="39"/>
    </row>
    <row r="88" spans="11:18" x14ac:dyDescent="0.25">
      <c r="K88" s="39"/>
      <c r="L88" s="39"/>
      <c r="M88" s="39"/>
      <c r="N88" s="39"/>
      <c r="O88" s="39"/>
      <c r="P88" s="39"/>
      <c r="Q88" s="39"/>
      <c r="R88" s="39"/>
    </row>
    <row r="89" spans="11:18" x14ac:dyDescent="0.25">
      <c r="K89" s="39"/>
      <c r="L89" s="39"/>
      <c r="M89" s="39"/>
      <c r="N89" s="39"/>
      <c r="O89" s="39"/>
      <c r="P89" s="39"/>
      <c r="Q89" s="39"/>
      <c r="R89" s="39"/>
    </row>
    <row r="90" spans="11:18" x14ac:dyDescent="0.25">
      <c r="K90" s="39"/>
      <c r="L90" s="39"/>
      <c r="M90" s="39"/>
      <c r="N90" s="39"/>
      <c r="O90" s="39"/>
      <c r="P90" s="39"/>
      <c r="Q90" s="39"/>
      <c r="R90" s="39"/>
    </row>
    <row r="91" spans="11:18" x14ac:dyDescent="0.25">
      <c r="K91" s="39"/>
      <c r="L91" s="39"/>
      <c r="M91" s="39"/>
      <c r="N91" s="39"/>
      <c r="O91" s="39"/>
      <c r="P91" s="39"/>
      <c r="Q91" s="39"/>
      <c r="R91" s="39"/>
    </row>
    <row r="92" spans="11:18" x14ac:dyDescent="0.25">
      <c r="K92" s="39"/>
      <c r="L92" s="39"/>
      <c r="M92" s="39"/>
      <c r="N92" s="39"/>
      <c r="O92" s="39"/>
      <c r="P92" s="39"/>
      <c r="Q92" s="39"/>
      <c r="R92" s="39"/>
    </row>
    <row r="93" spans="11:18" x14ac:dyDescent="0.25">
      <c r="K93" s="39"/>
      <c r="L93" s="39"/>
      <c r="M93" s="39"/>
      <c r="N93" s="39"/>
      <c r="O93" s="39"/>
      <c r="P93" s="39"/>
      <c r="Q93" s="39"/>
      <c r="R93" s="39"/>
    </row>
    <row r="94" spans="11:18" x14ac:dyDescent="0.25">
      <c r="K94" s="39"/>
      <c r="L94" s="39"/>
      <c r="M94" s="39"/>
      <c r="N94" s="39"/>
      <c r="O94" s="39"/>
      <c r="P94" s="39"/>
      <c r="Q94" s="39"/>
      <c r="R94" s="39"/>
    </row>
    <row r="95" spans="11:18" x14ac:dyDescent="0.25">
      <c r="K95" s="39"/>
      <c r="L95" s="39"/>
      <c r="M95" s="39"/>
      <c r="N95" s="39"/>
      <c r="O95" s="39"/>
      <c r="P95" s="39"/>
      <c r="Q95" s="39"/>
      <c r="R95" s="39"/>
    </row>
    <row r="96" spans="11:18" x14ac:dyDescent="0.25">
      <c r="K96" s="39"/>
      <c r="L96" s="39"/>
      <c r="M96" s="39"/>
      <c r="N96" s="39"/>
      <c r="O96" s="39"/>
      <c r="P96" s="39"/>
      <c r="Q96" s="39"/>
      <c r="R96" s="39"/>
    </row>
    <row r="97" spans="11:18" x14ac:dyDescent="0.25">
      <c r="K97" s="39"/>
      <c r="L97" s="39"/>
      <c r="M97" s="39"/>
      <c r="N97" s="39"/>
      <c r="O97" s="39"/>
      <c r="P97" s="39"/>
      <c r="Q97" s="39"/>
      <c r="R97" s="39"/>
    </row>
    <row r="98" spans="11:18" x14ac:dyDescent="0.25">
      <c r="K98" s="39"/>
      <c r="L98" s="39"/>
      <c r="M98" s="39"/>
      <c r="N98" s="39"/>
      <c r="O98" s="39"/>
      <c r="P98" s="39"/>
      <c r="Q98" s="39"/>
      <c r="R98" s="39"/>
    </row>
    <row r="99" spans="11:18" x14ac:dyDescent="0.25">
      <c r="K99" s="39"/>
      <c r="L99" s="39"/>
      <c r="M99" s="39"/>
      <c r="N99" s="39"/>
      <c r="O99" s="39"/>
      <c r="P99" s="39"/>
      <c r="Q99" s="39"/>
      <c r="R99" s="39"/>
    </row>
    <row r="100" spans="11:18" x14ac:dyDescent="0.25">
      <c r="K100" s="39"/>
      <c r="L100" s="39"/>
      <c r="M100" s="39"/>
      <c r="N100" s="39"/>
      <c r="O100" s="39"/>
      <c r="P100" s="39"/>
      <c r="Q100" s="39"/>
      <c r="R100" s="39"/>
    </row>
    <row r="101" spans="11:18" x14ac:dyDescent="0.25">
      <c r="K101" s="39"/>
      <c r="L101" s="39"/>
      <c r="M101" s="39"/>
      <c r="N101" s="39"/>
      <c r="O101" s="39"/>
      <c r="P101" s="39"/>
      <c r="Q101" s="39"/>
      <c r="R101" s="39"/>
    </row>
    <row r="102" spans="11:18" x14ac:dyDescent="0.25">
      <c r="K102" s="39"/>
      <c r="L102" s="39"/>
      <c r="M102" s="39"/>
      <c r="N102" s="39"/>
      <c r="O102" s="39"/>
      <c r="P102" s="39"/>
      <c r="Q102" s="39"/>
      <c r="R102" s="39"/>
    </row>
    <row r="103" spans="11:18" x14ac:dyDescent="0.25">
      <c r="K103" s="39"/>
      <c r="L103" s="39"/>
      <c r="M103" s="39"/>
      <c r="N103" s="39"/>
      <c r="O103" s="39"/>
      <c r="P103" s="39"/>
      <c r="Q103" s="39"/>
      <c r="R103" s="39"/>
    </row>
    <row r="104" spans="11:18" x14ac:dyDescent="0.25">
      <c r="K104" s="39"/>
      <c r="L104" s="39"/>
      <c r="M104" s="39"/>
      <c r="N104" s="39"/>
      <c r="O104" s="39"/>
      <c r="P104" s="39"/>
      <c r="Q104" s="39"/>
      <c r="R104" s="39"/>
    </row>
    <row r="105" spans="11:18" x14ac:dyDescent="0.25">
      <c r="K105" s="39"/>
      <c r="L105" s="39"/>
      <c r="M105" s="39"/>
      <c r="N105" s="39"/>
      <c r="O105" s="39"/>
      <c r="P105" s="39"/>
      <c r="Q105" s="39"/>
      <c r="R105" s="39"/>
    </row>
    <row r="106" spans="11:18" x14ac:dyDescent="0.25">
      <c r="K106" s="39"/>
      <c r="L106" s="39"/>
      <c r="M106" s="39"/>
      <c r="N106" s="39"/>
      <c r="O106" s="39"/>
      <c r="P106" s="39"/>
      <c r="Q106" s="39"/>
      <c r="R106" s="39"/>
    </row>
    <row r="107" spans="11:18" x14ac:dyDescent="0.25">
      <c r="K107" s="39"/>
      <c r="L107" s="39"/>
      <c r="M107" s="39"/>
      <c r="N107" s="39"/>
      <c r="O107" s="39"/>
      <c r="P107" s="39"/>
      <c r="Q107" s="39"/>
      <c r="R107" s="39"/>
    </row>
    <row r="108" spans="11:18" x14ac:dyDescent="0.25">
      <c r="K108" s="39"/>
      <c r="L108" s="39"/>
      <c r="M108" s="39"/>
      <c r="N108" s="39"/>
      <c r="O108" s="39"/>
      <c r="P108" s="39"/>
      <c r="Q108" s="39"/>
      <c r="R108" s="39"/>
    </row>
    <row r="109" spans="11:18" x14ac:dyDescent="0.25">
      <c r="K109" s="39"/>
      <c r="L109" s="39"/>
      <c r="M109" s="39"/>
      <c r="N109" s="39"/>
      <c r="O109" s="39"/>
      <c r="P109" s="39"/>
      <c r="Q109" s="39"/>
      <c r="R109" s="39"/>
    </row>
    <row r="110" spans="11:18" x14ac:dyDescent="0.25">
      <c r="K110" s="39"/>
      <c r="L110" s="39"/>
      <c r="M110" s="39"/>
      <c r="N110" s="39"/>
      <c r="O110" s="39"/>
      <c r="P110" s="39"/>
      <c r="Q110" s="39"/>
      <c r="R110" s="39"/>
    </row>
    <row r="111" spans="11:18" x14ac:dyDescent="0.25">
      <c r="K111" s="39"/>
      <c r="L111" s="39"/>
      <c r="M111" s="39"/>
      <c r="N111" s="39"/>
      <c r="O111" s="39"/>
      <c r="P111" s="39"/>
      <c r="Q111" s="39"/>
      <c r="R111" s="39"/>
    </row>
    <row r="112" spans="11:18" x14ac:dyDescent="0.25">
      <c r="K112" s="39"/>
      <c r="L112" s="39"/>
      <c r="M112" s="39"/>
      <c r="N112" s="39"/>
      <c r="O112" s="39"/>
      <c r="P112" s="39"/>
      <c r="Q112" s="39"/>
      <c r="R112" s="39"/>
    </row>
    <row r="113" spans="11:18" x14ac:dyDescent="0.25">
      <c r="K113" s="39"/>
      <c r="L113" s="39"/>
      <c r="M113" s="39"/>
      <c r="N113" s="39"/>
      <c r="O113" s="39"/>
      <c r="P113" s="39"/>
      <c r="Q113" s="39"/>
      <c r="R113" s="39"/>
    </row>
    <row r="114" spans="11:18" x14ac:dyDescent="0.25">
      <c r="K114" s="39"/>
      <c r="L114" s="39"/>
      <c r="M114" s="39"/>
      <c r="N114" s="39"/>
      <c r="O114" s="39"/>
      <c r="P114" s="39"/>
      <c r="Q114" s="39"/>
      <c r="R114" s="39"/>
    </row>
    <row r="115" spans="11:18" x14ac:dyDescent="0.25">
      <c r="K115" s="39"/>
      <c r="L115" s="39"/>
      <c r="M115" s="39"/>
      <c r="N115" s="39"/>
      <c r="O115" s="39"/>
      <c r="P115" s="39"/>
      <c r="Q115" s="39"/>
      <c r="R115" s="39"/>
    </row>
    <row r="116" spans="11:18" x14ac:dyDescent="0.25">
      <c r="K116" s="39"/>
      <c r="L116" s="39"/>
      <c r="M116" s="39"/>
      <c r="N116" s="39"/>
      <c r="O116" s="39"/>
      <c r="P116" s="39"/>
      <c r="Q116" s="39"/>
      <c r="R116" s="39"/>
    </row>
    <row r="117" spans="11:18" x14ac:dyDescent="0.25">
      <c r="K117" s="39"/>
      <c r="L117" s="39"/>
      <c r="M117" s="39"/>
      <c r="N117" s="39"/>
      <c r="O117" s="39"/>
      <c r="P117" s="39"/>
      <c r="Q117" s="39"/>
      <c r="R117" s="39"/>
    </row>
    <row r="118" spans="11:18" x14ac:dyDescent="0.25">
      <c r="K118" s="39"/>
      <c r="L118" s="39"/>
      <c r="M118" s="39"/>
      <c r="N118" s="39"/>
      <c r="O118" s="39"/>
      <c r="P118" s="39"/>
      <c r="Q118" s="39"/>
      <c r="R118" s="39"/>
    </row>
    <row r="119" spans="11:18" x14ac:dyDescent="0.25">
      <c r="K119" s="39"/>
      <c r="L119" s="39"/>
      <c r="M119" s="39"/>
      <c r="N119" s="39"/>
      <c r="O119" s="39"/>
      <c r="P119" s="39"/>
      <c r="Q119" s="39"/>
      <c r="R119" s="39"/>
    </row>
    <row r="120" spans="11:18" x14ac:dyDescent="0.25">
      <c r="K120" s="39"/>
      <c r="L120" s="39"/>
      <c r="M120" s="39"/>
      <c r="N120" s="39"/>
      <c r="O120" s="39"/>
      <c r="P120" s="39"/>
      <c r="Q120" s="39"/>
      <c r="R120" s="39"/>
    </row>
    <row r="121" spans="11:18" x14ac:dyDescent="0.25">
      <c r="K121" s="39"/>
      <c r="L121" s="39"/>
      <c r="M121" s="39"/>
      <c r="N121" s="39"/>
      <c r="O121" s="39"/>
      <c r="P121" s="39"/>
      <c r="Q121" s="39"/>
      <c r="R121" s="39"/>
    </row>
    <row r="122" spans="11:18" x14ac:dyDescent="0.25">
      <c r="K122" s="39"/>
      <c r="L122" s="39"/>
      <c r="M122" s="39"/>
      <c r="N122" s="39"/>
      <c r="O122" s="39"/>
      <c r="P122" s="39"/>
      <c r="Q122" s="39"/>
      <c r="R122" s="39"/>
    </row>
    <row r="123" spans="11:18" x14ac:dyDescent="0.25">
      <c r="K123" s="39"/>
      <c r="L123" s="39"/>
      <c r="M123" s="39"/>
      <c r="N123" s="39"/>
      <c r="O123" s="39"/>
      <c r="P123" s="39"/>
      <c r="Q123" s="39"/>
      <c r="R123" s="39"/>
    </row>
    <row r="124" spans="11:18" x14ac:dyDescent="0.25">
      <c r="K124" s="39"/>
      <c r="L124" s="39"/>
      <c r="M124" s="39"/>
      <c r="N124" s="39"/>
      <c r="O124" s="39"/>
      <c r="P124" s="39"/>
      <c r="Q124" s="39"/>
      <c r="R124" s="39"/>
    </row>
    <row r="125" spans="11:18" x14ac:dyDescent="0.25">
      <c r="K125" s="39"/>
      <c r="L125" s="39"/>
      <c r="M125" s="39"/>
      <c r="N125" s="39"/>
      <c r="O125" s="39"/>
      <c r="P125" s="39"/>
      <c r="Q125" s="39"/>
      <c r="R125" s="39"/>
    </row>
    <row r="126" spans="11:18" x14ac:dyDescent="0.25">
      <c r="K126" s="39"/>
      <c r="L126" s="39"/>
      <c r="M126" s="39"/>
      <c r="N126" s="39"/>
      <c r="O126" s="39"/>
      <c r="P126" s="39"/>
      <c r="Q126" s="39"/>
      <c r="R126" s="39"/>
    </row>
    <row r="127" spans="11:18" x14ac:dyDescent="0.25">
      <c r="K127" s="39"/>
      <c r="L127" s="39"/>
      <c r="M127" s="39"/>
      <c r="N127" s="39"/>
      <c r="O127" s="39"/>
      <c r="P127" s="39"/>
      <c r="Q127" s="39"/>
      <c r="R127" s="39"/>
    </row>
    <row r="128" spans="11:18" x14ac:dyDescent="0.25">
      <c r="K128" s="39"/>
      <c r="L128" s="39"/>
      <c r="M128" s="39"/>
      <c r="N128" s="39"/>
      <c r="O128" s="39"/>
      <c r="P128" s="39"/>
      <c r="Q128" s="39"/>
      <c r="R128" s="39"/>
    </row>
    <row r="129" spans="11:18" x14ac:dyDescent="0.25">
      <c r="K129" s="39"/>
      <c r="L129" s="39"/>
      <c r="M129" s="39"/>
      <c r="N129" s="39"/>
      <c r="O129" s="39"/>
      <c r="P129" s="39"/>
      <c r="Q129" s="39"/>
      <c r="R129" s="39"/>
    </row>
    <row r="130" spans="11:18" x14ac:dyDescent="0.25">
      <c r="K130" s="39"/>
      <c r="L130" s="39"/>
      <c r="M130" s="39"/>
      <c r="N130" s="39"/>
      <c r="O130" s="39"/>
      <c r="P130" s="39"/>
      <c r="Q130" s="39"/>
      <c r="R130" s="39"/>
    </row>
    <row r="131" spans="11:18" x14ac:dyDescent="0.25">
      <c r="K131" s="39"/>
      <c r="L131" s="39"/>
      <c r="M131" s="39"/>
      <c r="N131" s="39"/>
      <c r="O131" s="39"/>
      <c r="P131" s="39"/>
      <c r="Q131" s="39"/>
      <c r="R131" s="39"/>
    </row>
    <row r="132" spans="11:18" x14ac:dyDescent="0.25">
      <c r="K132" s="39"/>
      <c r="L132" s="39"/>
      <c r="M132" s="39"/>
      <c r="N132" s="39"/>
      <c r="O132" s="39"/>
      <c r="P132" s="39"/>
      <c r="Q132" s="39"/>
      <c r="R132" s="39"/>
    </row>
    <row r="133" spans="11:18" x14ac:dyDescent="0.25">
      <c r="K133" s="39"/>
      <c r="L133" s="39"/>
      <c r="M133" s="39"/>
      <c r="N133" s="39"/>
      <c r="O133" s="39"/>
      <c r="P133" s="39"/>
      <c r="Q133" s="39"/>
      <c r="R133" s="39"/>
    </row>
    <row r="134" spans="11:18" x14ac:dyDescent="0.25">
      <c r="K134" s="39"/>
      <c r="L134" s="39"/>
      <c r="M134" s="39"/>
      <c r="N134" s="39"/>
      <c r="O134" s="39"/>
      <c r="P134" s="39"/>
      <c r="Q134" s="39"/>
      <c r="R134" s="39"/>
    </row>
    <row r="135" spans="11:18" x14ac:dyDescent="0.25">
      <c r="K135" s="39"/>
      <c r="L135" s="39"/>
      <c r="M135" s="39"/>
      <c r="N135" s="39"/>
      <c r="O135" s="39"/>
      <c r="P135" s="39"/>
      <c r="Q135" s="39"/>
      <c r="R135" s="39"/>
    </row>
    <row r="136" spans="11:18" x14ac:dyDescent="0.25">
      <c r="K136" s="39"/>
      <c r="L136" s="39"/>
      <c r="M136" s="39"/>
      <c r="N136" s="39"/>
      <c r="O136" s="39"/>
      <c r="P136" s="39"/>
      <c r="Q136" s="39"/>
      <c r="R136" s="39"/>
    </row>
    <row r="137" spans="11:18" x14ac:dyDescent="0.25">
      <c r="K137" s="39"/>
      <c r="L137" s="39"/>
      <c r="M137" s="39"/>
      <c r="N137" s="39"/>
      <c r="O137" s="39"/>
      <c r="P137" s="39"/>
      <c r="Q137" s="39"/>
      <c r="R137" s="39"/>
    </row>
    <row r="138" spans="11:18" x14ac:dyDescent="0.25">
      <c r="K138" s="39"/>
      <c r="L138" s="39"/>
      <c r="M138" s="39"/>
      <c r="N138" s="39"/>
      <c r="O138" s="39"/>
      <c r="P138" s="39"/>
      <c r="Q138" s="39"/>
      <c r="R138" s="39"/>
    </row>
    <row r="139" spans="11:18" x14ac:dyDescent="0.25">
      <c r="K139" s="39"/>
      <c r="L139" s="39"/>
      <c r="M139" s="39"/>
      <c r="N139" s="39"/>
      <c r="O139" s="39"/>
      <c r="P139" s="39"/>
      <c r="Q139" s="39"/>
      <c r="R139" s="39"/>
    </row>
    <row r="140" spans="11:18" x14ac:dyDescent="0.25">
      <c r="K140" s="39"/>
      <c r="L140" s="39"/>
      <c r="M140" s="39"/>
      <c r="N140" s="39"/>
      <c r="O140" s="39"/>
      <c r="P140" s="39"/>
      <c r="Q140" s="39"/>
      <c r="R140" s="39"/>
    </row>
    <row r="141" spans="11:18" x14ac:dyDescent="0.25">
      <c r="K141" s="39"/>
      <c r="L141" s="39"/>
      <c r="M141" s="39"/>
      <c r="N141" s="39"/>
      <c r="O141" s="39"/>
      <c r="P141" s="39"/>
      <c r="Q141" s="39"/>
      <c r="R141" s="39"/>
    </row>
    <row r="142" spans="11:18" x14ac:dyDescent="0.25">
      <c r="K142" s="39"/>
      <c r="L142" s="39"/>
      <c r="M142" s="39"/>
      <c r="N142" s="39"/>
      <c r="O142" s="39"/>
      <c r="P142" s="39"/>
      <c r="Q142" s="39"/>
      <c r="R142" s="39"/>
    </row>
    <row r="143" spans="11:18" x14ac:dyDescent="0.25">
      <c r="K143" s="39"/>
      <c r="L143" s="39"/>
      <c r="M143" s="39"/>
      <c r="N143" s="39"/>
      <c r="O143" s="39"/>
      <c r="P143" s="39"/>
      <c r="Q143" s="39"/>
      <c r="R143" s="39"/>
    </row>
    <row r="144" spans="11:18" x14ac:dyDescent="0.25">
      <c r="K144" s="39"/>
      <c r="L144" s="39"/>
      <c r="M144" s="39"/>
      <c r="N144" s="39"/>
      <c r="O144" s="39"/>
      <c r="P144" s="39"/>
      <c r="Q144" s="39"/>
      <c r="R144" s="39"/>
    </row>
    <row r="145" spans="11:18" x14ac:dyDescent="0.25">
      <c r="K145" s="39"/>
      <c r="L145" s="39"/>
      <c r="M145" s="39"/>
      <c r="N145" s="39"/>
      <c r="O145" s="39"/>
      <c r="P145" s="39"/>
      <c r="Q145" s="39"/>
      <c r="R145" s="39"/>
    </row>
    <row r="146" spans="11:18" x14ac:dyDescent="0.25">
      <c r="K146" s="39"/>
      <c r="L146" s="39"/>
      <c r="M146" s="39"/>
      <c r="N146" s="39"/>
      <c r="O146" s="39"/>
      <c r="P146" s="39"/>
      <c r="Q146" s="39"/>
      <c r="R146" s="39"/>
    </row>
    <row r="147" spans="11:18" x14ac:dyDescent="0.25">
      <c r="K147" s="39"/>
      <c r="L147" s="39"/>
      <c r="M147" s="39"/>
      <c r="N147" s="39"/>
      <c r="O147" s="39"/>
      <c r="P147" s="39"/>
      <c r="Q147" s="39"/>
      <c r="R147" s="39"/>
    </row>
    <row r="148" spans="11:18" x14ac:dyDescent="0.25">
      <c r="K148" s="39"/>
      <c r="L148" s="39"/>
      <c r="M148" s="39"/>
      <c r="N148" s="39"/>
      <c r="O148" s="39"/>
      <c r="P148" s="39"/>
      <c r="Q148" s="39"/>
      <c r="R148" s="39"/>
    </row>
    <row r="149" spans="11:18" x14ac:dyDescent="0.25">
      <c r="K149" s="39"/>
      <c r="L149" s="39"/>
      <c r="M149" s="39"/>
      <c r="N149" s="39"/>
      <c r="O149" s="39"/>
      <c r="P149" s="39"/>
      <c r="Q149" s="39"/>
      <c r="R149" s="39"/>
    </row>
    <row r="150" spans="11:18" x14ac:dyDescent="0.25">
      <c r="K150" s="39"/>
      <c r="L150" s="39"/>
      <c r="M150" s="39"/>
      <c r="N150" s="39"/>
      <c r="O150" s="39"/>
      <c r="P150" s="39"/>
      <c r="Q150" s="39"/>
      <c r="R150" s="39"/>
    </row>
    <row r="151" spans="11:18" x14ac:dyDescent="0.25">
      <c r="K151" s="39"/>
      <c r="L151" s="39"/>
      <c r="M151" s="39"/>
      <c r="N151" s="39"/>
      <c r="O151" s="39"/>
      <c r="P151" s="39"/>
      <c r="Q151" s="39"/>
      <c r="R151" s="39"/>
    </row>
    <row r="152" spans="11:18" x14ac:dyDescent="0.25">
      <c r="K152" s="39"/>
      <c r="L152" s="39"/>
      <c r="M152" s="39"/>
      <c r="N152" s="39"/>
      <c r="O152" s="39"/>
      <c r="P152" s="39"/>
      <c r="Q152" s="39"/>
      <c r="R152" s="39"/>
    </row>
    <row r="153" spans="11:18" x14ac:dyDescent="0.25">
      <c r="K153" s="39"/>
      <c r="L153" s="39"/>
      <c r="M153" s="39"/>
      <c r="N153" s="39"/>
      <c r="O153" s="39"/>
      <c r="P153" s="39"/>
      <c r="Q153" s="39"/>
      <c r="R153" s="39"/>
    </row>
    <row r="154" spans="11:18" x14ac:dyDescent="0.25">
      <c r="K154" s="39"/>
      <c r="L154" s="39"/>
      <c r="M154" s="39"/>
      <c r="N154" s="39"/>
      <c r="O154" s="39"/>
      <c r="P154" s="39"/>
      <c r="Q154" s="39"/>
      <c r="R154" s="39"/>
    </row>
    <row r="155" spans="11:18" x14ac:dyDescent="0.25">
      <c r="K155" s="39"/>
      <c r="L155" s="39"/>
      <c r="M155" s="39"/>
      <c r="N155" s="39"/>
      <c r="O155" s="39"/>
      <c r="P155" s="39"/>
      <c r="Q155" s="39"/>
      <c r="R155" s="39"/>
    </row>
    <row r="156" spans="11:18" x14ac:dyDescent="0.25">
      <c r="K156" s="39"/>
      <c r="L156" s="39"/>
      <c r="M156" s="39"/>
      <c r="N156" s="39"/>
      <c r="O156" s="39"/>
      <c r="P156" s="39"/>
      <c r="Q156" s="39"/>
      <c r="R156" s="39"/>
    </row>
    <row r="157" spans="11:18" x14ac:dyDescent="0.25">
      <c r="K157" s="39"/>
      <c r="L157" s="39"/>
      <c r="M157" s="39"/>
      <c r="N157" s="39"/>
      <c r="O157" s="39"/>
      <c r="P157" s="39"/>
      <c r="Q157" s="39"/>
      <c r="R157" s="39"/>
    </row>
    <row r="158" spans="11:18" x14ac:dyDescent="0.25">
      <c r="K158" s="39"/>
      <c r="L158" s="39"/>
      <c r="M158" s="39"/>
      <c r="N158" s="39"/>
      <c r="O158" s="39"/>
      <c r="P158" s="39"/>
      <c r="Q158" s="39"/>
      <c r="R158" s="39"/>
    </row>
    <row r="159" spans="11:18" x14ac:dyDescent="0.25">
      <c r="K159" s="39"/>
      <c r="L159" s="39"/>
      <c r="M159" s="39"/>
      <c r="N159" s="39"/>
      <c r="O159" s="39"/>
      <c r="P159" s="39"/>
      <c r="Q159" s="39"/>
      <c r="R159" s="39"/>
    </row>
    <row r="160" spans="11:18" x14ac:dyDescent="0.25">
      <c r="K160" s="39"/>
      <c r="L160" s="39"/>
      <c r="M160" s="39"/>
      <c r="N160" s="39"/>
      <c r="O160" s="39"/>
      <c r="P160" s="39"/>
      <c r="Q160" s="39"/>
      <c r="R160" s="39"/>
    </row>
    <row r="161" spans="11:18" x14ac:dyDescent="0.25">
      <c r="K161" s="39"/>
      <c r="L161" s="39"/>
      <c r="M161" s="39"/>
      <c r="N161" s="39"/>
      <c r="O161" s="39"/>
      <c r="P161" s="39"/>
      <c r="Q161" s="39"/>
      <c r="R161" s="39"/>
    </row>
    <row r="162" spans="11:18" x14ac:dyDescent="0.25">
      <c r="K162" s="39"/>
      <c r="L162" s="39"/>
      <c r="M162" s="39"/>
      <c r="N162" s="39"/>
      <c r="O162" s="39"/>
      <c r="P162" s="39"/>
      <c r="Q162" s="39"/>
      <c r="R162" s="39"/>
    </row>
    <row r="163" spans="11:18" x14ac:dyDescent="0.25">
      <c r="K163" s="39"/>
      <c r="L163" s="39"/>
      <c r="M163" s="39"/>
      <c r="N163" s="39"/>
      <c r="O163" s="39"/>
      <c r="P163" s="39"/>
      <c r="Q163" s="39"/>
      <c r="R163" s="39"/>
    </row>
    <row r="164" spans="11:18" x14ac:dyDescent="0.25">
      <c r="K164" s="39"/>
      <c r="L164" s="39"/>
      <c r="M164" s="39"/>
      <c r="N164" s="39"/>
      <c r="O164" s="39"/>
      <c r="P164" s="39"/>
      <c r="Q164" s="39"/>
      <c r="R164" s="39"/>
    </row>
    <row r="165" spans="11:18" x14ac:dyDescent="0.25">
      <c r="K165" s="39"/>
      <c r="L165" s="39"/>
      <c r="M165" s="39"/>
      <c r="N165" s="39"/>
      <c r="O165" s="39"/>
      <c r="P165" s="39"/>
      <c r="Q165" s="39"/>
      <c r="R165" s="39"/>
    </row>
    <row r="166" spans="11:18" x14ac:dyDescent="0.25">
      <c r="K166" s="39"/>
      <c r="L166" s="39"/>
      <c r="M166" s="39"/>
      <c r="N166" s="39"/>
      <c r="O166" s="39"/>
      <c r="P166" s="39"/>
      <c r="Q166" s="39"/>
      <c r="R166" s="39"/>
    </row>
    <row r="167" spans="11:18" x14ac:dyDescent="0.25">
      <c r="K167" s="39"/>
      <c r="L167" s="39"/>
      <c r="M167" s="39"/>
      <c r="N167" s="39"/>
      <c r="O167" s="39"/>
      <c r="P167" s="39"/>
      <c r="Q167" s="39"/>
      <c r="R167" s="39"/>
    </row>
    <row r="168" spans="11:18" x14ac:dyDescent="0.25">
      <c r="K168" s="39"/>
      <c r="L168" s="39"/>
      <c r="M168" s="39"/>
      <c r="N168" s="39"/>
      <c r="O168" s="39"/>
      <c r="P168" s="39"/>
      <c r="Q168" s="39"/>
      <c r="R168" s="39"/>
    </row>
    <row r="169" spans="11:18" x14ac:dyDescent="0.25">
      <c r="K169" s="39"/>
      <c r="L169" s="39"/>
      <c r="M169" s="39"/>
      <c r="N169" s="39"/>
      <c r="O169" s="39"/>
      <c r="P169" s="39"/>
      <c r="Q169" s="39"/>
      <c r="R169" s="39"/>
    </row>
    <row r="170" spans="11:18" x14ac:dyDescent="0.25">
      <c r="K170" s="39"/>
      <c r="L170" s="39"/>
      <c r="M170" s="39"/>
      <c r="N170" s="39"/>
      <c r="O170" s="39"/>
      <c r="P170" s="39"/>
      <c r="Q170" s="39"/>
      <c r="R170" s="39"/>
    </row>
    <row r="171" spans="11:18" x14ac:dyDescent="0.25">
      <c r="K171" s="39"/>
      <c r="L171" s="39"/>
      <c r="M171" s="39"/>
      <c r="N171" s="39"/>
      <c r="O171" s="39"/>
      <c r="P171" s="39"/>
      <c r="Q171" s="39"/>
      <c r="R171" s="39"/>
    </row>
    <row r="172" spans="11:18" x14ac:dyDescent="0.25">
      <c r="K172" s="39"/>
      <c r="L172" s="39"/>
      <c r="M172" s="39"/>
      <c r="N172" s="39"/>
      <c r="O172" s="39"/>
      <c r="P172" s="39"/>
      <c r="Q172" s="39"/>
      <c r="R172" s="39"/>
    </row>
    <row r="173" spans="11:18" x14ac:dyDescent="0.25">
      <c r="K173" s="39"/>
      <c r="L173" s="39"/>
      <c r="M173" s="39"/>
      <c r="N173" s="39"/>
      <c r="O173" s="39"/>
      <c r="P173" s="39"/>
      <c r="Q173" s="39"/>
      <c r="R173" s="39"/>
    </row>
    <row r="174" spans="11:18" x14ac:dyDescent="0.25">
      <c r="K174" s="39"/>
      <c r="L174" s="39"/>
      <c r="M174" s="39"/>
      <c r="N174" s="39"/>
      <c r="O174" s="39"/>
      <c r="P174" s="39"/>
      <c r="Q174" s="39"/>
      <c r="R174" s="39"/>
    </row>
    <row r="175" spans="11:18" x14ac:dyDescent="0.25">
      <c r="K175" s="39"/>
      <c r="L175" s="39"/>
      <c r="M175" s="39"/>
      <c r="N175" s="39"/>
      <c r="O175" s="39"/>
      <c r="P175" s="39"/>
      <c r="Q175" s="39"/>
      <c r="R175" s="39"/>
    </row>
    <row r="176" spans="11:18" x14ac:dyDescent="0.25">
      <c r="K176" s="39"/>
      <c r="L176" s="39"/>
      <c r="M176" s="39"/>
      <c r="N176" s="39"/>
      <c r="O176" s="39"/>
      <c r="P176" s="39"/>
      <c r="Q176" s="39"/>
      <c r="R176" s="39"/>
    </row>
    <row r="177" spans="11:18" x14ac:dyDescent="0.25">
      <c r="K177" s="39"/>
      <c r="L177" s="39"/>
      <c r="M177" s="39"/>
      <c r="N177" s="39"/>
      <c r="O177" s="39"/>
      <c r="P177" s="39"/>
      <c r="Q177" s="39"/>
      <c r="R177" s="39"/>
    </row>
    <row r="178" spans="11:18" x14ac:dyDescent="0.25">
      <c r="K178" s="39"/>
      <c r="L178" s="39"/>
      <c r="M178" s="39"/>
      <c r="N178" s="39"/>
      <c r="O178" s="39"/>
      <c r="P178" s="39"/>
      <c r="Q178" s="39"/>
      <c r="R178" s="39"/>
    </row>
    <row r="179" spans="11:18" x14ac:dyDescent="0.25">
      <c r="K179" s="39"/>
      <c r="L179" s="39"/>
      <c r="M179" s="39"/>
      <c r="N179" s="39"/>
      <c r="O179" s="39"/>
      <c r="P179" s="39"/>
      <c r="Q179" s="39"/>
      <c r="R179" s="39"/>
    </row>
    <row r="180" spans="11:18" x14ac:dyDescent="0.25">
      <c r="K180" s="39"/>
      <c r="L180" s="39"/>
      <c r="M180" s="39"/>
      <c r="N180" s="39"/>
      <c r="O180" s="39"/>
      <c r="P180" s="39"/>
      <c r="Q180" s="39"/>
      <c r="R180" s="39"/>
    </row>
    <row r="181" spans="11:18" x14ac:dyDescent="0.25">
      <c r="K181" s="39"/>
      <c r="L181" s="39"/>
      <c r="M181" s="39"/>
      <c r="N181" s="39"/>
      <c r="O181" s="39"/>
      <c r="P181" s="39"/>
      <c r="Q181" s="39"/>
      <c r="R181" s="39"/>
    </row>
    <row r="182" spans="11:18" x14ac:dyDescent="0.25">
      <c r="K182" s="39"/>
      <c r="L182" s="39"/>
      <c r="M182" s="39"/>
      <c r="N182" s="39"/>
      <c r="O182" s="39"/>
      <c r="P182" s="39"/>
      <c r="Q182" s="39"/>
      <c r="R182" s="39"/>
    </row>
    <row r="183" spans="11:18" x14ac:dyDescent="0.25">
      <c r="K183" s="39"/>
      <c r="L183" s="39"/>
      <c r="M183" s="39"/>
      <c r="N183" s="39"/>
      <c r="O183" s="39"/>
      <c r="P183" s="39"/>
      <c r="Q183" s="39"/>
      <c r="R183" s="39"/>
    </row>
    <row r="184" spans="11:18" x14ac:dyDescent="0.25">
      <c r="K184" s="39"/>
      <c r="L184" s="39"/>
      <c r="M184" s="39"/>
      <c r="N184" s="39"/>
      <c r="O184" s="39"/>
      <c r="P184" s="39"/>
      <c r="Q184" s="39"/>
      <c r="R184" s="39"/>
    </row>
    <row r="185" spans="11:18" x14ac:dyDescent="0.25">
      <c r="K185" s="39"/>
      <c r="L185" s="39"/>
      <c r="M185" s="39"/>
      <c r="N185" s="39"/>
      <c r="O185" s="39"/>
      <c r="P185" s="39"/>
      <c r="Q185" s="39"/>
      <c r="R185" s="39"/>
    </row>
    <row r="186" spans="11:18" x14ac:dyDescent="0.25">
      <c r="K186" s="39"/>
      <c r="L186" s="39"/>
      <c r="M186" s="39"/>
      <c r="N186" s="39"/>
      <c r="O186" s="39"/>
      <c r="P186" s="39"/>
      <c r="Q186" s="39"/>
      <c r="R186" s="39"/>
    </row>
    <row r="187" spans="11:18" x14ac:dyDescent="0.25">
      <c r="K187" s="39"/>
      <c r="L187" s="39"/>
      <c r="M187" s="39"/>
      <c r="N187" s="39"/>
      <c r="O187" s="39"/>
      <c r="P187" s="39"/>
      <c r="Q187" s="39"/>
      <c r="R187" s="39"/>
    </row>
    <row r="188" spans="11:18" x14ac:dyDescent="0.25">
      <c r="K188" s="39"/>
      <c r="L188" s="39"/>
      <c r="M188" s="39"/>
      <c r="N188" s="39"/>
      <c r="O188" s="39"/>
      <c r="P188" s="39"/>
      <c r="Q188" s="39"/>
      <c r="R188" s="39"/>
    </row>
    <row r="189" spans="11:18" x14ac:dyDescent="0.25">
      <c r="K189" s="39"/>
      <c r="L189" s="39"/>
      <c r="M189" s="39"/>
      <c r="N189" s="39"/>
      <c r="O189" s="39"/>
      <c r="P189" s="39"/>
      <c r="Q189" s="39"/>
      <c r="R189" s="39"/>
    </row>
    <row r="190" spans="11:18" x14ac:dyDescent="0.25">
      <c r="K190" s="39"/>
      <c r="L190" s="39"/>
      <c r="M190" s="39"/>
      <c r="N190" s="39"/>
      <c r="O190" s="39"/>
      <c r="P190" s="39"/>
      <c r="Q190" s="39"/>
      <c r="R190" s="39"/>
    </row>
    <row r="191" spans="11:18" x14ac:dyDescent="0.25">
      <c r="K191" s="39"/>
      <c r="L191" s="39"/>
      <c r="M191" s="39"/>
      <c r="N191" s="39"/>
      <c r="O191" s="39"/>
      <c r="P191" s="39"/>
      <c r="Q191" s="39"/>
      <c r="R191" s="39"/>
    </row>
    <row r="192" spans="11:18" x14ac:dyDescent="0.25">
      <c r="K192" s="39"/>
      <c r="L192" s="39"/>
      <c r="M192" s="39"/>
      <c r="N192" s="39"/>
      <c r="O192" s="39"/>
      <c r="P192" s="39"/>
      <c r="Q192" s="39"/>
      <c r="R192" s="39"/>
    </row>
    <row r="193" spans="11:18" x14ac:dyDescent="0.25">
      <c r="K193" s="39"/>
      <c r="L193" s="39"/>
      <c r="M193" s="39"/>
      <c r="N193" s="39"/>
      <c r="O193" s="39"/>
      <c r="P193" s="39"/>
      <c r="Q193" s="39"/>
      <c r="R193" s="39"/>
    </row>
    <row r="194" spans="11:18" x14ac:dyDescent="0.25">
      <c r="K194" s="39"/>
      <c r="L194" s="39"/>
      <c r="M194" s="39"/>
      <c r="N194" s="39"/>
      <c r="O194" s="39"/>
      <c r="P194" s="39"/>
      <c r="Q194" s="39"/>
      <c r="R194" s="39"/>
    </row>
    <row r="195" spans="11:18" x14ac:dyDescent="0.25">
      <c r="K195" s="39"/>
      <c r="L195" s="39"/>
      <c r="M195" s="39"/>
      <c r="N195" s="39"/>
      <c r="O195" s="39"/>
      <c r="P195" s="39"/>
      <c r="Q195" s="39"/>
      <c r="R195" s="39"/>
    </row>
    <row r="196" spans="11:18" x14ac:dyDescent="0.25">
      <c r="K196" s="39"/>
      <c r="L196" s="39"/>
      <c r="M196" s="39"/>
      <c r="N196" s="39"/>
      <c r="O196" s="39"/>
      <c r="P196" s="39"/>
      <c r="Q196" s="39"/>
      <c r="R196" s="39"/>
    </row>
    <row r="197" spans="11:18" x14ac:dyDescent="0.25">
      <c r="K197" s="39"/>
      <c r="L197" s="39"/>
      <c r="M197" s="39"/>
      <c r="N197" s="39"/>
      <c r="O197" s="39"/>
      <c r="P197" s="39"/>
      <c r="Q197" s="39"/>
      <c r="R197" s="39"/>
    </row>
    <row r="198" spans="11:18" x14ac:dyDescent="0.25">
      <c r="K198" s="39"/>
      <c r="L198" s="39"/>
      <c r="M198" s="39"/>
      <c r="N198" s="39"/>
      <c r="O198" s="39"/>
      <c r="P198" s="39"/>
      <c r="Q198" s="39"/>
      <c r="R198" s="39"/>
    </row>
    <row r="199" spans="11:18" x14ac:dyDescent="0.25">
      <c r="K199" s="39"/>
      <c r="L199" s="39"/>
      <c r="M199" s="39"/>
      <c r="N199" s="39"/>
      <c r="O199" s="39"/>
      <c r="P199" s="39"/>
      <c r="Q199" s="39"/>
      <c r="R199" s="39"/>
    </row>
    <row r="200" spans="11:18" x14ac:dyDescent="0.25">
      <c r="K200" s="39"/>
      <c r="L200" s="39"/>
      <c r="M200" s="39"/>
      <c r="N200" s="39"/>
      <c r="O200" s="39"/>
      <c r="P200" s="39"/>
      <c r="Q200" s="39"/>
      <c r="R200" s="39"/>
    </row>
    <row r="201" spans="11:18" x14ac:dyDescent="0.25">
      <c r="K201" s="39"/>
      <c r="L201" s="39"/>
      <c r="M201" s="39"/>
      <c r="N201" s="39"/>
      <c r="O201" s="39"/>
      <c r="P201" s="39"/>
      <c r="Q201" s="39"/>
      <c r="R201" s="39"/>
    </row>
    <row r="202" spans="11:18" x14ac:dyDescent="0.25">
      <c r="K202" s="39"/>
      <c r="L202" s="39"/>
      <c r="M202" s="39"/>
      <c r="N202" s="39"/>
      <c r="O202" s="39"/>
      <c r="P202" s="39"/>
      <c r="Q202" s="39"/>
      <c r="R202" s="39"/>
    </row>
    <row r="203" spans="11:18" x14ac:dyDescent="0.25">
      <c r="K203" s="39"/>
      <c r="L203" s="39"/>
      <c r="M203" s="39"/>
      <c r="N203" s="39"/>
      <c r="O203" s="39"/>
      <c r="P203" s="39"/>
      <c r="Q203" s="39"/>
      <c r="R203" s="39"/>
    </row>
    <row r="204" spans="11:18" x14ac:dyDescent="0.25">
      <c r="K204" s="39"/>
      <c r="L204" s="39"/>
      <c r="M204" s="39"/>
      <c r="N204" s="39"/>
      <c r="O204" s="39"/>
      <c r="P204" s="39"/>
      <c r="Q204" s="39"/>
      <c r="R204" s="39"/>
    </row>
    <row r="205" spans="11:18" x14ac:dyDescent="0.25">
      <c r="K205" s="39"/>
      <c r="L205" s="39"/>
      <c r="M205" s="39"/>
      <c r="N205" s="39"/>
      <c r="O205" s="39"/>
      <c r="P205" s="39"/>
      <c r="Q205" s="39"/>
      <c r="R205" s="39"/>
    </row>
    <row r="206" spans="11:18" x14ac:dyDescent="0.25">
      <c r="K206" s="39"/>
      <c r="L206" s="39"/>
      <c r="M206" s="39"/>
      <c r="N206" s="39"/>
      <c r="O206" s="39"/>
      <c r="P206" s="39"/>
      <c r="Q206" s="39"/>
      <c r="R206" s="39"/>
    </row>
    <row r="207" spans="11:18" x14ac:dyDescent="0.25">
      <c r="K207" s="39"/>
      <c r="L207" s="39"/>
      <c r="M207" s="39"/>
      <c r="N207" s="39"/>
      <c r="O207" s="39"/>
      <c r="P207" s="39"/>
      <c r="Q207" s="39"/>
      <c r="R207" s="39"/>
    </row>
    <row r="208" spans="11:18" x14ac:dyDescent="0.25">
      <c r="K208" s="39"/>
      <c r="L208" s="39"/>
      <c r="M208" s="39"/>
      <c r="N208" s="39"/>
      <c r="O208" s="39"/>
      <c r="P208" s="39"/>
      <c r="Q208" s="39"/>
      <c r="R208" s="39"/>
    </row>
    <row r="209" spans="11:18" x14ac:dyDescent="0.25">
      <c r="K209" s="39"/>
      <c r="L209" s="39"/>
      <c r="M209" s="39"/>
      <c r="N209" s="39"/>
      <c r="O209" s="39"/>
      <c r="P209" s="39"/>
      <c r="Q209" s="39"/>
      <c r="R209" s="39"/>
    </row>
    <row r="210" spans="11:18" x14ac:dyDescent="0.25">
      <c r="K210" s="39"/>
      <c r="L210" s="39"/>
      <c r="M210" s="39"/>
      <c r="N210" s="39"/>
      <c r="O210" s="39"/>
      <c r="P210" s="39"/>
      <c r="Q210" s="39"/>
      <c r="R210" s="39"/>
    </row>
    <row r="211" spans="11:18" x14ac:dyDescent="0.25">
      <c r="K211" s="39"/>
      <c r="L211" s="39"/>
      <c r="M211" s="39"/>
      <c r="N211" s="39"/>
      <c r="O211" s="39"/>
      <c r="P211" s="39"/>
      <c r="Q211" s="39"/>
      <c r="R211" s="39"/>
    </row>
    <row r="212" spans="11:18" x14ac:dyDescent="0.25">
      <c r="K212" s="39"/>
      <c r="L212" s="39"/>
      <c r="M212" s="39"/>
      <c r="N212" s="39"/>
      <c r="O212" s="39"/>
      <c r="P212" s="39"/>
      <c r="Q212" s="39"/>
      <c r="R212" s="39"/>
    </row>
    <row r="213" spans="11:18" x14ac:dyDescent="0.25">
      <c r="K213" s="39"/>
      <c r="L213" s="39"/>
      <c r="M213" s="39"/>
      <c r="N213" s="39"/>
      <c r="O213" s="39"/>
      <c r="P213" s="39"/>
      <c r="Q213" s="39"/>
      <c r="R213" s="39"/>
    </row>
    <row r="214" spans="11:18" x14ac:dyDescent="0.25">
      <c r="K214" s="39"/>
      <c r="L214" s="39"/>
      <c r="M214" s="39"/>
      <c r="N214" s="39"/>
      <c r="O214" s="39"/>
      <c r="P214" s="39"/>
      <c r="Q214" s="39"/>
      <c r="R214" s="39"/>
    </row>
    <row r="215" spans="11:18" x14ac:dyDescent="0.25">
      <c r="K215" s="39"/>
      <c r="L215" s="39"/>
      <c r="M215" s="39"/>
      <c r="N215" s="39"/>
      <c r="O215" s="39"/>
      <c r="P215" s="39"/>
      <c r="Q215" s="39"/>
      <c r="R215" s="39"/>
    </row>
    <row r="216" spans="11:18" x14ac:dyDescent="0.25">
      <c r="K216" s="39"/>
      <c r="L216" s="39"/>
      <c r="M216" s="39"/>
      <c r="N216" s="39"/>
      <c r="O216" s="39"/>
      <c r="P216" s="39"/>
      <c r="Q216" s="39"/>
      <c r="R216" s="39"/>
    </row>
    <row r="217" spans="11:18" x14ac:dyDescent="0.25">
      <c r="K217" s="39"/>
      <c r="L217" s="39"/>
      <c r="M217" s="39"/>
      <c r="N217" s="39"/>
      <c r="O217" s="39"/>
      <c r="P217" s="39"/>
      <c r="Q217" s="39"/>
      <c r="R217" s="39"/>
    </row>
    <row r="218" spans="11:18" x14ac:dyDescent="0.25">
      <c r="K218" s="39"/>
      <c r="L218" s="39"/>
      <c r="M218" s="39"/>
      <c r="N218" s="39"/>
      <c r="O218" s="39"/>
      <c r="P218" s="39"/>
      <c r="Q218" s="39"/>
      <c r="R218" s="39"/>
    </row>
    <row r="219" spans="11:18" x14ac:dyDescent="0.25">
      <c r="K219" s="39"/>
      <c r="L219" s="39"/>
      <c r="M219" s="39"/>
      <c r="N219" s="39"/>
      <c r="O219" s="39"/>
      <c r="P219" s="39"/>
      <c r="Q219" s="39"/>
      <c r="R219" s="39"/>
    </row>
    <row r="220" spans="11:18" x14ac:dyDescent="0.25">
      <c r="K220" s="39"/>
      <c r="L220" s="39"/>
      <c r="M220" s="39"/>
      <c r="N220" s="39"/>
      <c r="O220" s="39"/>
      <c r="P220" s="39"/>
      <c r="Q220" s="39"/>
      <c r="R220" s="39"/>
    </row>
    <row r="221" spans="11:18" x14ac:dyDescent="0.25">
      <c r="K221" s="39"/>
      <c r="L221" s="39"/>
      <c r="M221" s="39"/>
      <c r="N221" s="39"/>
      <c r="O221" s="39"/>
      <c r="P221" s="39"/>
      <c r="Q221" s="39"/>
      <c r="R221" s="39"/>
    </row>
    <row r="222" spans="11:18" x14ac:dyDescent="0.25">
      <c r="K222" s="39"/>
      <c r="L222" s="39"/>
      <c r="M222" s="39"/>
      <c r="N222" s="39"/>
      <c r="O222" s="39"/>
      <c r="P222" s="39"/>
      <c r="Q222" s="39"/>
      <c r="R222" s="39"/>
    </row>
    <row r="223" spans="11:18" x14ac:dyDescent="0.25">
      <c r="K223" s="39"/>
      <c r="L223" s="39"/>
      <c r="M223" s="39"/>
      <c r="N223" s="39"/>
      <c r="O223" s="39"/>
      <c r="P223" s="39"/>
      <c r="Q223" s="39"/>
      <c r="R223" s="39"/>
    </row>
    <row r="224" spans="11:18" x14ac:dyDescent="0.25">
      <c r="K224" s="39"/>
      <c r="L224" s="39"/>
      <c r="M224" s="39"/>
      <c r="N224" s="39"/>
      <c r="O224" s="39"/>
      <c r="P224" s="39"/>
      <c r="Q224" s="39"/>
      <c r="R224" s="39"/>
    </row>
    <row r="225" spans="11:18" x14ac:dyDescent="0.25">
      <c r="K225" s="39"/>
      <c r="L225" s="39"/>
      <c r="M225" s="39"/>
      <c r="N225" s="39"/>
      <c r="O225" s="39"/>
      <c r="P225" s="39"/>
      <c r="Q225" s="39"/>
      <c r="R225" s="39"/>
    </row>
    <row r="226" spans="11:18" x14ac:dyDescent="0.25">
      <c r="K226" s="39"/>
      <c r="L226" s="39"/>
      <c r="M226" s="39"/>
      <c r="N226" s="39"/>
      <c r="O226" s="39"/>
      <c r="P226" s="39"/>
      <c r="Q226" s="39"/>
      <c r="R226" s="39"/>
    </row>
    <row r="227" spans="11:18" x14ac:dyDescent="0.25">
      <c r="K227" s="39"/>
      <c r="L227" s="39"/>
      <c r="M227" s="39"/>
      <c r="N227" s="39"/>
      <c r="O227" s="39"/>
      <c r="P227" s="39"/>
      <c r="Q227" s="39"/>
      <c r="R227" s="39"/>
    </row>
    <row r="228" spans="11:18" x14ac:dyDescent="0.25">
      <c r="K228" s="39"/>
      <c r="L228" s="39"/>
      <c r="M228" s="39"/>
      <c r="N228" s="39"/>
      <c r="O228" s="39"/>
      <c r="P228" s="39"/>
      <c r="Q228" s="39"/>
      <c r="R228" s="39"/>
    </row>
    <row r="229" spans="11:18" x14ac:dyDescent="0.25">
      <c r="K229" s="39"/>
      <c r="L229" s="39"/>
      <c r="M229" s="39"/>
      <c r="N229" s="39"/>
      <c r="O229" s="39"/>
      <c r="P229" s="39"/>
      <c r="Q229" s="39"/>
      <c r="R229" s="39"/>
    </row>
    <row r="230" spans="11:18" x14ac:dyDescent="0.25">
      <c r="K230" s="39"/>
      <c r="L230" s="39"/>
      <c r="M230" s="39"/>
      <c r="N230" s="39"/>
      <c r="O230" s="39"/>
      <c r="P230" s="39"/>
      <c r="Q230" s="39"/>
      <c r="R230" s="39"/>
    </row>
    <row r="231" spans="11:18" x14ac:dyDescent="0.25">
      <c r="K231" s="39"/>
      <c r="L231" s="39"/>
      <c r="M231" s="39"/>
      <c r="N231" s="39"/>
      <c r="O231" s="39"/>
      <c r="P231" s="39"/>
      <c r="Q231" s="39"/>
      <c r="R231" s="39"/>
    </row>
    <row r="232" spans="11:18" x14ac:dyDescent="0.25">
      <c r="K232" s="39"/>
      <c r="L232" s="39"/>
      <c r="M232" s="39"/>
      <c r="N232" s="39"/>
      <c r="O232" s="39"/>
      <c r="P232" s="39"/>
      <c r="Q232" s="39"/>
      <c r="R232" s="39"/>
    </row>
    <row r="233" spans="11:18" x14ac:dyDescent="0.25">
      <c r="K233" s="39"/>
      <c r="L233" s="39"/>
      <c r="M233" s="39"/>
      <c r="N233" s="39"/>
      <c r="O233" s="39"/>
      <c r="P233" s="39"/>
      <c r="Q233" s="39"/>
      <c r="R233" s="39"/>
    </row>
    <row r="234" spans="11:18" x14ac:dyDescent="0.25">
      <c r="K234" s="39"/>
      <c r="L234" s="39"/>
      <c r="M234" s="39"/>
      <c r="N234" s="39"/>
      <c r="O234" s="39"/>
      <c r="P234" s="39"/>
      <c r="Q234" s="39"/>
      <c r="R234" s="39"/>
    </row>
    <row r="235" spans="11:18" x14ac:dyDescent="0.25">
      <c r="K235" s="39"/>
      <c r="L235" s="39"/>
      <c r="M235" s="39"/>
      <c r="N235" s="39"/>
      <c r="O235" s="39"/>
      <c r="P235" s="39"/>
      <c r="Q235" s="39"/>
      <c r="R235" s="39"/>
    </row>
    <row r="236" spans="11:18" x14ac:dyDescent="0.25">
      <c r="K236" s="39"/>
      <c r="L236" s="39"/>
      <c r="M236" s="39"/>
      <c r="N236" s="39"/>
      <c r="O236" s="39"/>
      <c r="P236" s="39"/>
      <c r="Q236" s="39"/>
      <c r="R236" s="39"/>
    </row>
    <row r="237" spans="11:18" x14ac:dyDescent="0.25">
      <c r="K237" s="39"/>
      <c r="L237" s="39"/>
      <c r="M237" s="39"/>
      <c r="N237" s="39"/>
      <c r="O237" s="39"/>
      <c r="P237" s="39"/>
      <c r="Q237" s="39"/>
      <c r="R237" s="39"/>
    </row>
    <row r="238" spans="11:18" x14ac:dyDescent="0.25">
      <c r="K238" s="39"/>
      <c r="L238" s="39"/>
      <c r="M238" s="39"/>
      <c r="N238" s="39"/>
      <c r="O238" s="39"/>
      <c r="P238" s="39"/>
      <c r="Q238" s="39"/>
      <c r="R238" s="39"/>
    </row>
    <row r="239" spans="11:18" x14ac:dyDescent="0.25">
      <c r="K239" s="39"/>
      <c r="L239" s="39"/>
      <c r="M239" s="39"/>
      <c r="N239" s="39"/>
      <c r="O239" s="39"/>
      <c r="P239" s="39"/>
      <c r="Q239" s="39"/>
      <c r="R239" s="39"/>
    </row>
    <row r="240" spans="11:18" x14ac:dyDescent="0.25">
      <c r="K240" s="39"/>
      <c r="L240" s="39"/>
      <c r="M240" s="39"/>
      <c r="N240" s="39"/>
      <c r="O240" s="39"/>
      <c r="P240" s="39"/>
      <c r="Q240" s="39"/>
      <c r="R240" s="39"/>
    </row>
    <row r="241" spans="11:18" x14ac:dyDescent="0.25">
      <c r="K241" s="39"/>
      <c r="L241" s="39"/>
      <c r="M241" s="39"/>
      <c r="N241" s="39"/>
      <c r="O241" s="39"/>
      <c r="P241" s="39"/>
      <c r="Q241" s="39"/>
      <c r="R241" s="39"/>
    </row>
    <row r="242" spans="11:18" x14ac:dyDescent="0.25">
      <c r="K242" s="39"/>
      <c r="L242" s="39"/>
      <c r="M242" s="39"/>
      <c r="N242" s="39"/>
      <c r="O242" s="39"/>
      <c r="P242" s="39"/>
      <c r="Q242" s="39"/>
      <c r="R242" s="39"/>
    </row>
    <row r="243" spans="11:18" x14ac:dyDescent="0.25">
      <c r="K243" s="39"/>
      <c r="L243" s="39"/>
      <c r="M243" s="39"/>
      <c r="N243" s="39"/>
      <c r="O243" s="39"/>
      <c r="P243" s="39"/>
      <c r="Q243" s="39"/>
      <c r="R243" s="39"/>
    </row>
    <row r="244" spans="11:18" x14ac:dyDescent="0.25">
      <c r="K244" s="39"/>
      <c r="L244" s="39"/>
      <c r="M244" s="39"/>
      <c r="N244" s="39"/>
      <c r="O244" s="39"/>
      <c r="P244" s="39"/>
      <c r="Q244" s="39"/>
      <c r="R244" s="39"/>
    </row>
    <row r="245" spans="11:18" x14ac:dyDescent="0.25">
      <c r="K245" s="39"/>
      <c r="L245" s="39"/>
      <c r="M245" s="39"/>
      <c r="N245" s="39"/>
      <c r="O245" s="39"/>
      <c r="P245" s="39"/>
      <c r="Q245" s="39"/>
      <c r="R245" s="39"/>
    </row>
    <row r="246" spans="11:18" x14ac:dyDescent="0.25">
      <c r="K246" s="39"/>
      <c r="L246" s="39"/>
      <c r="M246" s="39"/>
      <c r="N246" s="39"/>
      <c r="O246" s="39"/>
      <c r="P246" s="39"/>
      <c r="Q246" s="39"/>
      <c r="R246" s="39"/>
    </row>
    <row r="247" spans="11:18" x14ac:dyDescent="0.25">
      <c r="K247" s="39"/>
      <c r="L247" s="39"/>
      <c r="M247" s="39"/>
      <c r="N247" s="39"/>
      <c r="O247" s="39"/>
      <c r="P247" s="39"/>
      <c r="Q247" s="39"/>
      <c r="R247" s="39"/>
    </row>
    <row r="248" spans="11:18" x14ac:dyDescent="0.25">
      <c r="K248" s="39"/>
      <c r="L248" s="39"/>
      <c r="O248" s="39"/>
      <c r="P248" s="39"/>
      <c r="Q248" s="39"/>
      <c r="R248" s="39"/>
    </row>
    <row r="249" spans="11:18" x14ac:dyDescent="0.25">
      <c r="K249" s="39"/>
      <c r="L249" s="39"/>
      <c r="O249" s="39"/>
      <c r="P249" s="39"/>
      <c r="Q249" s="39"/>
      <c r="R249" s="39"/>
    </row>
    <row r="250" spans="11:18" x14ac:dyDescent="0.25">
      <c r="K250" s="39"/>
      <c r="L250" s="39"/>
      <c r="O250" s="39"/>
      <c r="P250" s="39"/>
      <c r="Q250" s="39"/>
      <c r="R250" s="39"/>
    </row>
    <row r="251" spans="11:18" x14ac:dyDescent="0.25">
      <c r="K251" s="39"/>
      <c r="L251" s="39"/>
      <c r="O251" s="39"/>
      <c r="P251" s="39"/>
      <c r="Q251" s="39"/>
      <c r="R251" s="39"/>
    </row>
    <row r="252" spans="11:18" x14ac:dyDescent="0.25">
      <c r="K252" s="39"/>
      <c r="L252" s="39"/>
      <c r="O252" s="39"/>
      <c r="P252" s="39"/>
      <c r="Q252" s="39"/>
      <c r="R252" s="39"/>
    </row>
    <row r="253" spans="11:18" x14ac:dyDescent="0.25">
      <c r="K253" s="39"/>
      <c r="L253" s="39"/>
      <c r="O253" s="39"/>
      <c r="P253" s="39"/>
      <c r="Q253" s="39"/>
      <c r="R253" s="39"/>
    </row>
    <row r="254" spans="11:18" x14ac:dyDescent="0.25">
      <c r="K254" s="39"/>
      <c r="L254" s="39"/>
      <c r="O254" s="39"/>
      <c r="P254" s="39"/>
      <c r="Q254" s="39"/>
      <c r="R254" s="39"/>
    </row>
    <row r="255" spans="11:18" x14ac:dyDescent="0.25">
      <c r="K255" s="39"/>
      <c r="L255" s="39"/>
      <c r="O255" s="39"/>
      <c r="P255" s="39"/>
      <c r="Q255" s="39"/>
      <c r="R255" s="39"/>
    </row>
    <row r="256" spans="11:18" x14ac:dyDescent="0.25">
      <c r="K256" s="39"/>
      <c r="L256" s="39"/>
      <c r="O256" s="39"/>
      <c r="P256" s="39"/>
      <c r="Q256" s="39"/>
      <c r="R256" s="39"/>
    </row>
    <row r="257" spans="11:18" x14ac:dyDescent="0.25">
      <c r="K257" s="39"/>
      <c r="L257" s="39"/>
      <c r="O257" s="39"/>
      <c r="P257" s="39"/>
      <c r="Q257" s="39"/>
      <c r="R257" s="39"/>
    </row>
    <row r="258" spans="11:18" x14ac:dyDescent="0.25">
      <c r="K258" s="39"/>
      <c r="L258" s="39"/>
      <c r="O258" s="39"/>
      <c r="P258" s="39"/>
      <c r="Q258" s="39"/>
      <c r="R258" s="39"/>
    </row>
    <row r="259" spans="11:18" x14ac:dyDescent="0.25">
      <c r="K259" s="39"/>
      <c r="L259" s="39"/>
      <c r="O259" s="39"/>
      <c r="P259" s="39"/>
      <c r="Q259" s="39"/>
      <c r="R259" s="39"/>
    </row>
    <row r="260" spans="11:18" x14ac:dyDescent="0.25">
      <c r="K260" s="39"/>
      <c r="L260" s="39"/>
      <c r="O260" s="39"/>
      <c r="P260" s="39"/>
      <c r="Q260" s="39"/>
      <c r="R260" s="39"/>
    </row>
    <row r="261" spans="11:18" x14ac:dyDescent="0.25">
      <c r="K261" s="39"/>
      <c r="L261" s="39"/>
      <c r="O261" s="39"/>
      <c r="P261" s="39"/>
      <c r="Q261" s="39"/>
      <c r="R261" s="39"/>
    </row>
    <row r="262" spans="11:18" x14ac:dyDescent="0.25">
      <c r="K262" s="39"/>
      <c r="L262" s="39"/>
      <c r="O262" s="39"/>
      <c r="P262" s="39"/>
      <c r="Q262" s="39"/>
      <c r="R262" s="39"/>
    </row>
    <row r="263" spans="11:18" x14ac:dyDescent="0.25">
      <c r="K263" s="39"/>
      <c r="L263" s="39"/>
      <c r="O263" s="39"/>
      <c r="P263" s="39"/>
      <c r="Q263" s="39"/>
      <c r="R263" s="39"/>
    </row>
    <row r="264" spans="11:18" x14ac:dyDescent="0.25">
      <c r="K264" s="39"/>
      <c r="L264" s="39"/>
      <c r="O264" s="39"/>
      <c r="P264" s="39"/>
      <c r="Q264" s="39"/>
      <c r="R264" s="39"/>
    </row>
    <row r="265" spans="11:18" x14ac:dyDescent="0.25">
      <c r="K265" s="39"/>
      <c r="L265" s="39"/>
      <c r="O265" s="39"/>
      <c r="P265" s="39"/>
      <c r="Q265" s="39"/>
      <c r="R265" s="39"/>
    </row>
    <row r="266" spans="11:18" x14ac:dyDescent="0.25">
      <c r="K266" s="39"/>
      <c r="L266" s="39"/>
      <c r="O266" s="39"/>
      <c r="P266" s="39"/>
      <c r="Q266" s="39"/>
      <c r="R266" s="39"/>
    </row>
    <row r="267" spans="11:18" x14ac:dyDescent="0.25">
      <c r="K267" s="39"/>
      <c r="L267" s="39"/>
      <c r="O267" s="39"/>
      <c r="P267" s="39"/>
      <c r="Q267" s="39"/>
      <c r="R267" s="39"/>
    </row>
    <row r="268" spans="11:18" x14ac:dyDescent="0.25">
      <c r="K268" s="39"/>
      <c r="L268" s="39"/>
      <c r="O268" s="39"/>
      <c r="P268" s="39"/>
      <c r="Q268" s="39"/>
      <c r="R268" s="39"/>
    </row>
    <row r="269" spans="11:18" x14ac:dyDescent="0.25">
      <c r="K269" s="39"/>
      <c r="L269" s="39"/>
      <c r="O269" s="39"/>
      <c r="P269" s="39"/>
      <c r="Q269" s="39"/>
      <c r="R269" s="39"/>
    </row>
    <row r="270" spans="11:18" x14ac:dyDescent="0.25">
      <c r="K270" s="39"/>
      <c r="L270" s="39"/>
      <c r="O270" s="39"/>
      <c r="P270" s="39"/>
      <c r="Q270" s="39"/>
      <c r="R270" s="39"/>
    </row>
    <row r="271" spans="11:18" x14ac:dyDescent="0.25">
      <c r="K271" s="39"/>
      <c r="L271" s="39"/>
      <c r="O271" s="39"/>
      <c r="P271" s="39"/>
      <c r="Q271" s="39"/>
      <c r="R271" s="39"/>
    </row>
    <row r="272" spans="11:18" x14ac:dyDescent="0.25">
      <c r="O272" s="39"/>
      <c r="P272" s="39"/>
      <c r="Q272" s="39"/>
      <c r="R272" s="39"/>
    </row>
    <row r="273" spans="15:18" x14ac:dyDescent="0.25">
      <c r="O273" s="39"/>
      <c r="P273" s="39"/>
      <c r="Q273" s="39"/>
      <c r="R273" s="39"/>
    </row>
    <row r="274" spans="15:18" x14ac:dyDescent="0.25">
      <c r="O274" s="39"/>
      <c r="P274" s="39"/>
      <c r="Q274" s="39"/>
      <c r="R274" s="39"/>
    </row>
    <row r="275" spans="15:18" x14ac:dyDescent="0.25">
      <c r="O275" s="39"/>
      <c r="P275" s="39"/>
      <c r="Q275" s="39"/>
      <c r="R275" s="39"/>
    </row>
    <row r="276" spans="15:18" x14ac:dyDescent="0.25">
      <c r="O276" s="39"/>
      <c r="P276" s="39"/>
      <c r="Q276" s="39"/>
      <c r="R276" s="39"/>
    </row>
    <row r="277" spans="15:18" x14ac:dyDescent="0.25">
      <c r="O277" s="39"/>
      <c r="P277" s="39"/>
      <c r="Q277" s="39"/>
      <c r="R277" s="39"/>
    </row>
    <row r="278" spans="15:18" x14ac:dyDescent="0.25">
      <c r="O278" s="39"/>
      <c r="P278" s="39"/>
      <c r="Q278" s="39"/>
      <c r="R278" s="39"/>
    </row>
    <row r="279" spans="15:18" x14ac:dyDescent="0.25">
      <c r="O279" s="39"/>
      <c r="P279" s="39"/>
      <c r="Q279" s="39"/>
      <c r="R279" s="39"/>
    </row>
    <row r="280" spans="15:18" x14ac:dyDescent="0.25">
      <c r="O280" s="39"/>
      <c r="P280" s="39"/>
      <c r="Q280" s="39"/>
      <c r="R280" s="39"/>
    </row>
    <row r="281" spans="15:18" x14ac:dyDescent="0.25">
      <c r="O281" s="39"/>
      <c r="P281" s="39"/>
      <c r="Q281" s="39"/>
      <c r="R281" s="39"/>
    </row>
    <row r="282" spans="15:18" x14ac:dyDescent="0.25">
      <c r="O282" s="39"/>
      <c r="P282" s="39"/>
      <c r="Q282" s="39"/>
      <c r="R282" s="39"/>
    </row>
    <row r="283" spans="15:18" x14ac:dyDescent="0.25">
      <c r="O283" s="39"/>
      <c r="P283" s="39"/>
      <c r="Q283" s="39"/>
      <c r="R283" s="39"/>
    </row>
    <row r="284" spans="15:18" x14ac:dyDescent="0.25">
      <c r="O284" s="39"/>
      <c r="P284" s="39"/>
      <c r="Q284" s="39"/>
      <c r="R284" s="39"/>
    </row>
    <row r="285" spans="15:18" x14ac:dyDescent="0.25">
      <c r="O285" s="39"/>
      <c r="P285" s="39"/>
      <c r="Q285" s="39"/>
      <c r="R285" s="39"/>
    </row>
    <row r="286" spans="15:18" x14ac:dyDescent="0.25">
      <c r="O286" s="39"/>
      <c r="P286" s="39"/>
      <c r="Q286" s="39"/>
      <c r="R286" s="39"/>
    </row>
    <row r="287" spans="15:18" x14ac:dyDescent="0.25">
      <c r="O287" s="39"/>
      <c r="P287" s="39"/>
      <c r="Q287" s="39"/>
      <c r="R287" s="39"/>
    </row>
    <row r="288" spans="15:18" x14ac:dyDescent="0.25">
      <c r="O288" s="39"/>
      <c r="P288" s="39"/>
      <c r="Q288" s="39"/>
      <c r="R288" s="39"/>
    </row>
    <row r="289" spans="15:18" x14ac:dyDescent="0.25">
      <c r="O289" s="39"/>
      <c r="P289" s="39"/>
      <c r="Q289" s="39"/>
      <c r="R289" s="39"/>
    </row>
    <row r="290" spans="15:18" x14ac:dyDescent="0.25">
      <c r="O290" s="39"/>
      <c r="P290" s="39"/>
      <c r="Q290" s="39"/>
      <c r="R290" s="39"/>
    </row>
    <row r="291" spans="15:18" x14ac:dyDescent="0.25">
      <c r="O291" s="39"/>
      <c r="P291" s="39"/>
      <c r="Q291" s="39"/>
      <c r="R291" s="39"/>
    </row>
    <row r="292" spans="15:18" x14ac:dyDescent="0.25">
      <c r="O292" s="39"/>
      <c r="P292" s="39"/>
      <c r="Q292" s="39"/>
      <c r="R292" s="39"/>
    </row>
    <row r="293" spans="15:18" x14ac:dyDescent="0.25">
      <c r="O293" s="39"/>
      <c r="P293" s="39"/>
      <c r="Q293" s="39"/>
      <c r="R293" s="39"/>
    </row>
    <row r="294" spans="15:18" x14ac:dyDescent="0.25">
      <c r="O294" s="39"/>
      <c r="P294" s="39"/>
      <c r="Q294" s="39"/>
      <c r="R294" s="39"/>
    </row>
    <row r="295" spans="15:18" x14ac:dyDescent="0.25">
      <c r="O295" s="39"/>
      <c r="P295" s="39"/>
      <c r="Q295" s="39"/>
      <c r="R295" s="39"/>
    </row>
    <row r="296" spans="15:18" x14ac:dyDescent="0.25">
      <c r="O296" s="39"/>
      <c r="P296" s="39"/>
      <c r="Q296" s="39"/>
      <c r="R296" s="39"/>
    </row>
    <row r="297" spans="15:18" x14ac:dyDescent="0.25">
      <c r="O297" s="39"/>
      <c r="P297" s="39"/>
      <c r="Q297" s="39"/>
      <c r="R297" s="39"/>
    </row>
    <row r="298" spans="15:18" x14ac:dyDescent="0.25">
      <c r="O298" s="39"/>
      <c r="P298" s="39"/>
      <c r="Q298" s="39"/>
      <c r="R298" s="39"/>
    </row>
    <row r="299" spans="15:18" x14ac:dyDescent="0.25">
      <c r="O299" s="39"/>
      <c r="P299" s="39"/>
      <c r="Q299" s="39"/>
      <c r="R299" s="39"/>
    </row>
    <row r="300" spans="15:18" x14ac:dyDescent="0.25">
      <c r="O300" s="39"/>
      <c r="P300" s="39"/>
      <c r="Q300" s="39"/>
      <c r="R300" s="39"/>
    </row>
    <row r="301" spans="15:18" x14ac:dyDescent="0.25">
      <c r="O301" s="39"/>
      <c r="P301" s="39"/>
      <c r="Q301" s="39"/>
      <c r="R301" s="39"/>
    </row>
    <row r="302" spans="15:18" x14ac:dyDescent="0.25">
      <c r="O302" s="39"/>
      <c r="P302" s="39"/>
      <c r="Q302" s="39"/>
      <c r="R302" s="39"/>
    </row>
    <row r="303" spans="15:18" x14ac:dyDescent="0.25">
      <c r="O303" s="39"/>
      <c r="P303" s="39"/>
      <c r="Q303" s="39"/>
      <c r="R303" s="39"/>
    </row>
    <row r="304" spans="15:18" x14ac:dyDescent="0.25">
      <c r="O304" s="39"/>
      <c r="P304" s="39"/>
      <c r="Q304" s="39"/>
      <c r="R304" s="39"/>
    </row>
    <row r="305" spans="15:18" x14ac:dyDescent="0.25">
      <c r="O305" s="39"/>
      <c r="P305" s="39"/>
      <c r="Q305" s="39"/>
      <c r="R305" s="39"/>
    </row>
    <row r="306" spans="15:18" x14ac:dyDescent="0.25">
      <c r="O306" s="39"/>
      <c r="P306" s="39"/>
      <c r="Q306" s="39"/>
      <c r="R306" s="39"/>
    </row>
    <row r="307" spans="15:18" x14ac:dyDescent="0.25">
      <c r="O307" s="39"/>
      <c r="P307" s="39"/>
      <c r="Q307" s="39"/>
      <c r="R307" s="39"/>
    </row>
    <row r="308" spans="15:18" x14ac:dyDescent="0.25">
      <c r="O308" s="39"/>
      <c r="P308" s="39"/>
      <c r="Q308" s="39"/>
      <c r="R308" s="39"/>
    </row>
    <row r="309" spans="15:18" x14ac:dyDescent="0.25">
      <c r="O309" s="39"/>
      <c r="P309" s="39"/>
      <c r="Q309" s="39"/>
      <c r="R309" s="39"/>
    </row>
    <row r="310" spans="15:18" x14ac:dyDescent="0.25">
      <c r="O310" s="39"/>
      <c r="P310" s="39"/>
      <c r="Q310" s="39"/>
      <c r="R310" s="39"/>
    </row>
    <row r="311" spans="15:18" x14ac:dyDescent="0.25">
      <c r="O311" s="39"/>
      <c r="P311" s="39"/>
      <c r="Q311" s="39"/>
      <c r="R311" s="39"/>
    </row>
    <row r="312" spans="15:18" x14ac:dyDescent="0.25">
      <c r="O312" s="39"/>
      <c r="P312" s="39"/>
      <c r="Q312" s="39"/>
      <c r="R312" s="39"/>
    </row>
    <row r="313" spans="15:18" x14ac:dyDescent="0.25">
      <c r="O313" s="39"/>
      <c r="P313" s="39"/>
      <c r="Q313" s="39"/>
      <c r="R313" s="39"/>
    </row>
    <row r="314" spans="15:18" x14ac:dyDescent="0.25">
      <c r="O314" s="39"/>
      <c r="P314" s="39"/>
      <c r="Q314" s="39"/>
      <c r="R314" s="39"/>
    </row>
    <row r="315" spans="15:18" x14ac:dyDescent="0.25">
      <c r="O315" s="39"/>
      <c r="P315" s="39"/>
      <c r="Q315" s="39"/>
      <c r="R315" s="39"/>
    </row>
    <row r="316" spans="15:18" x14ac:dyDescent="0.25">
      <c r="O316" s="39"/>
      <c r="P316" s="39"/>
      <c r="Q316" s="39"/>
      <c r="R316" s="39"/>
    </row>
    <row r="317" spans="15:18" x14ac:dyDescent="0.25">
      <c r="O317" s="39"/>
      <c r="P317" s="39"/>
      <c r="Q317" s="39"/>
      <c r="R317" s="39"/>
    </row>
    <row r="318" spans="15:18" x14ac:dyDescent="0.25">
      <c r="O318" s="39"/>
      <c r="P318" s="39"/>
      <c r="Q318" s="39"/>
      <c r="R318" s="39"/>
    </row>
    <row r="319" spans="15:18" x14ac:dyDescent="0.25">
      <c r="O319" s="39"/>
      <c r="P319" s="39"/>
      <c r="Q319" s="39"/>
      <c r="R319" s="39"/>
    </row>
    <row r="320" spans="15:18" x14ac:dyDescent="0.25">
      <c r="O320" s="39"/>
      <c r="P320" s="39"/>
      <c r="Q320" s="39"/>
      <c r="R320" s="39"/>
    </row>
    <row r="321" spans="15:18" x14ac:dyDescent="0.25">
      <c r="O321" s="39"/>
      <c r="P321" s="39"/>
      <c r="Q321" s="39"/>
      <c r="R321" s="39"/>
    </row>
    <row r="322" spans="15:18" x14ac:dyDescent="0.25">
      <c r="O322" s="39"/>
      <c r="P322" s="39"/>
      <c r="Q322" s="39"/>
      <c r="R322" s="39"/>
    </row>
    <row r="323" spans="15:18" x14ac:dyDescent="0.25">
      <c r="O323" s="39"/>
      <c r="P323" s="39"/>
      <c r="Q323" s="39"/>
      <c r="R323" s="39"/>
    </row>
    <row r="324" spans="15:18" x14ac:dyDescent="0.25">
      <c r="O324" s="39"/>
      <c r="P324" s="39"/>
      <c r="Q324" s="39"/>
      <c r="R324" s="39"/>
    </row>
    <row r="325" spans="15:18" x14ac:dyDescent="0.25">
      <c r="O325" s="39"/>
      <c r="P325" s="39"/>
      <c r="Q325" s="39"/>
      <c r="R325" s="39"/>
    </row>
    <row r="326" spans="15:18" x14ac:dyDescent="0.25">
      <c r="O326" s="39"/>
      <c r="P326" s="39"/>
      <c r="Q326" s="39"/>
      <c r="R326" s="39"/>
    </row>
    <row r="327" spans="15:18" x14ac:dyDescent="0.25">
      <c r="O327" s="39"/>
      <c r="P327" s="39"/>
      <c r="Q327" s="39"/>
      <c r="R327" s="39"/>
    </row>
    <row r="328" spans="15:18" x14ac:dyDescent="0.25">
      <c r="O328" s="39"/>
      <c r="P328" s="39"/>
      <c r="Q328" s="39"/>
      <c r="R328" s="39"/>
    </row>
    <row r="329" spans="15:18" x14ac:dyDescent="0.25">
      <c r="O329" s="39"/>
      <c r="P329" s="39"/>
      <c r="Q329" s="39"/>
      <c r="R329" s="39"/>
    </row>
    <row r="330" spans="15:18" x14ac:dyDescent="0.25">
      <c r="O330" s="39"/>
      <c r="P330" s="39"/>
      <c r="Q330" s="39"/>
      <c r="R330" s="39"/>
    </row>
    <row r="331" spans="15:18" x14ac:dyDescent="0.25">
      <c r="O331" s="39"/>
      <c r="P331" s="39"/>
      <c r="Q331" s="39"/>
      <c r="R331" s="39"/>
    </row>
    <row r="332" spans="15:18" x14ac:dyDescent="0.25">
      <c r="O332" s="39"/>
      <c r="P332" s="39"/>
      <c r="Q332" s="39"/>
      <c r="R332" s="39"/>
    </row>
    <row r="333" spans="15:18" x14ac:dyDescent="0.25">
      <c r="O333" s="39"/>
      <c r="P333" s="39"/>
      <c r="Q333" s="39"/>
      <c r="R333" s="39"/>
    </row>
    <row r="334" spans="15:18" x14ac:dyDescent="0.25">
      <c r="O334" s="39"/>
      <c r="P334" s="39"/>
      <c r="Q334" s="39"/>
      <c r="R334" s="39"/>
    </row>
    <row r="335" spans="15:18" x14ac:dyDescent="0.25">
      <c r="O335" s="39"/>
      <c r="P335" s="39"/>
      <c r="Q335" s="39"/>
      <c r="R335" s="39"/>
    </row>
    <row r="336" spans="15:18" x14ac:dyDescent="0.25">
      <c r="O336" s="39"/>
      <c r="P336" s="39"/>
      <c r="Q336" s="39"/>
      <c r="R336" s="39"/>
    </row>
    <row r="337" spans="15:18" x14ac:dyDescent="0.25">
      <c r="O337" s="39"/>
      <c r="P337" s="39"/>
      <c r="Q337" s="39"/>
      <c r="R337" s="39"/>
    </row>
    <row r="338" spans="15:18" x14ac:dyDescent="0.25">
      <c r="O338" s="39"/>
      <c r="P338" s="39"/>
      <c r="Q338" s="39"/>
      <c r="R338" s="39"/>
    </row>
    <row r="339" spans="15:18" x14ac:dyDescent="0.25">
      <c r="O339" s="39"/>
      <c r="P339" s="39"/>
      <c r="Q339" s="39"/>
      <c r="R339" s="39"/>
    </row>
    <row r="340" spans="15:18" x14ac:dyDescent="0.25">
      <c r="O340" s="39"/>
      <c r="P340" s="39"/>
      <c r="Q340" s="39"/>
      <c r="R340" s="39"/>
    </row>
    <row r="341" spans="15:18" x14ac:dyDescent="0.25">
      <c r="O341" s="39"/>
      <c r="P341" s="39"/>
      <c r="Q341" s="39"/>
      <c r="R341" s="39"/>
    </row>
    <row r="342" spans="15:18" x14ac:dyDescent="0.25">
      <c r="O342" s="39"/>
      <c r="P342" s="39"/>
      <c r="Q342" s="39"/>
      <c r="R342" s="39"/>
    </row>
    <row r="343" spans="15:18" x14ac:dyDescent="0.25">
      <c r="O343" s="39"/>
      <c r="P343" s="39"/>
      <c r="Q343" s="39"/>
      <c r="R343" s="39"/>
    </row>
    <row r="344" spans="15:18" x14ac:dyDescent="0.25">
      <c r="O344" s="39"/>
      <c r="P344" s="39"/>
      <c r="Q344" s="39"/>
      <c r="R344" s="39"/>
    </row>
    <row r="345" spans="15:18" x14ac:dyDescent="0.25">
      <c r="O345" s="39"/>
      <c r="P345" s="39"/>
      <c r="Q345" s="39"/>
      <c r="R345" s="39"/>
    </row>
    <row r="346" spans="15:18" x14ac:dyDescent="0.25">
      <c r="O346" s="39"/>
      <c r="P346" s="39"/>
      <c r="Q346" s="39"/>
      <c r="R346" s="39"/>
    </row>
    <row r="347" spans="15:18" x14ac:dyDescent="0.25">
      <c r="O347" s="39"/>
      <c r="P347" s="39"/>
      <c r="Q347" s="39"/>
      <c r="R347" s="39"/>
    </row>
    <row r="348" spans="15:18" x14ac:dyDescent="0.25">
      <c r="O348" s="39"/>
      <c r="P348" s="39"/>
      <c r="Q348" s="39"/>
      <c r="R348" s="39"/>
    </row>
    <row r="349" spans="15:18" x14ac:dyDescent="0.25">
      <c r="O349" s="39"/>
      <c r="P349" s="39"/>
      <c r="Q349" s="39"/>
      <c r="R349" s="39"/>
    </row>
    <row r="350" spans="15:18" x14ac:dyDescent="0.25">
      <c r="O350" s="39"/>
      <c r="P350" s="39"/>
      <c r="Q350" s="39"/>
      <c r="R350" s="39"/>
    </row>
    <row r="351" spans="15:18" x14ac:dyDescent="0.25">
      <c r="O351" s="39"/>
      <c r="P351" s="39"/>
      <c r="Q351" s="39"/>
      <c r="R351" s="39"/>
    </row>
    <row r="352" spans="15:18" x14ac:dyDescent="0.25">
      <c r="O352" s="39"/>
      <c r="P352" s="39"/>
      <c r="Q352" s="39"/>
      <c r="R352" s="39"/>
    </row>
    <row r="353" spans="15:18" x14ac:dyDescent="0.25">
      <c r="O353" s="39"/>
      <c r="P353" s="39"/>
      <c r="Q353" s="39"/>
      <c r="R353" s="39"/>
    </row>
    <row r="354" spans="15:18" x14ac:dyDescent="0.25">
      <c r="O354" s="39"/>
      <c r="P354" s="39"/>
      <c r="Q354" s="39"/>
      <c r="R354" s="39"/>
    </row>
    <row r="355" spans="15:18" x14ac:dyDescent="0.25">
      <c r="O355" s="39"/>
      <c r="P355" s="39"/>
      <c r="Q355" s="39"/>
      <c r="R355" s="39"/>
    </row>
    <row r="356" spans="15:18" x14ac:dyDescent="0.25">
      <c r="O356" s="39"/>
      <c r="P356" s="39"/>
      <c r="Q356" s="39"/>
      <c r="R356" s="39"/>
    </row>
    <row r="357" spans="15:18" x14ac:dyDescent="0.25">
      <c r="O357" s="39"/>
      <c r="P357" s="39"/>
      <c r="Q357" s="39"/>
      <c r="R357" s="39"/>
    </row>
    <row r="358" spans="15:18" x14ac:dyDescent="0.25">
      <c r="O358" s="39"/>
      <c r="P358" s="39"/>
      <c r="Q358" s="39"/>
      <c r="R358" s="39"/>
    </row>
    <row r="359" spans="15:18" x14ac:dyDescent="0.25">
      <c r="O359" s="39"/>
      <c r="P359" s="39"/>
      <c r="Q359" s="39"/>
      <c r="R359" s="39"/>
    </row>
    <row r="360" spans="15:18" x14ac:dyDescent="0.25">
      <c r="O360" s="39"/>
      <c r="P360" s="39"/>
      <c r="Q360" s="39"/>
      <c r="R360" s="39"/>
    </row>
    <row r="361" spans="15:18" x14ac:dyDescent="0.25">
      <c r="O361" s="39"/>
      <c r="P361" s="39"/>
      <c r="Q361" s="39"/>
      <c r="R361" s="39"/>
    </row>
    <row r="362" spans="15:18" x14ac:dyDescent="0.25">
      <c r="O362" s="39"/>
      <c r="P362" s="39"/>
      <c r="Q362" s="39"/>
      <c r="R362" s="39"/>
    </row>
    <row r="363" spans="15:18" x14ac:dyDescent="0.25">
      <c r="O363" s="39"/>
      <c r="P363" s="39"/>
      <c r="Q363" s="39"/>
      <c r="R363" s="39"/>
    </row>
    <row r="364" spans="15:18" x14ac:dyDescent="0.25">
      <c r="O364" s="39"/>
      <c r="P364" s="39"/>
      <c r="Q364" s="39"/>
      <c r="R364" s="39"/>
    </row>
    <row r="365" spans="15:18" x14ac:dyDescent="0.25">
      <c r="O365" s="39"/>
      <c r="P365" s="39"/>
      <c r="Q365" s="39"/>
      <c r="R365" s="39"/>
    </row>
    <row r="366" spans="15:18" x14ac:dyDescent="0.25">
      <c r="O366" s="39"/>
      <c r="P366" s="39"/>
      <c r="Q366" s="39"/>
      <c r="R366" s="39"/>
    </row>
    <row r="367" spans="15:18" x14ac:dyDescent="0.25">
      <c r="O367" s="39"/>
      <c r="P367" s="39"/>
      <c r="Q367" s="39"/>
      <c r="R367" s="39"/>
    </row>
    <row r="368" spans="15:18" x14ac:dyDescent="0.25">
      <c r="O368" s="39"/>
      <c r="P368" s="39"/>
      <c r="Q368" s="39"/>
      <c r="R368" s="39"/>
    </row>
    <row r="369" spans="15:18" x14ac:dyDescent="0.25">
      <c r="O369" s="39"/>
      <c r="P369" s="39"/>
      <c r="Q369" s="39"/>
      <c r="R369" s="39"/>
    </row>
    <row r="370" spans="15:18" x14ac:dyDescent="0.25">
      <c r="O370" s="39"/>
      <c r="P370" s="39"/>
      <c r="Q370" s="39"/>
      <c r="R370" s="39"/>
    </row>
    <row r="371" spans="15:18" x14ac:dyDescent="0.25">
      <c r="O371" s="39"/>
      <c r="P371" s="39"/>
      <c r="Q371" s="39"/>
      <c r="R371" s="39"/>
    </row>
    <row r="372" spans="15:18" x14ac:dyDescent="0.25">
      <c r="O372" s="39"/>
      <c r="P372" s="39"/>
      <c r="Q372" s="39"/>
      <c r="R372" s="39"/>
    </row>
    <row r="373" spans="15:18" x14ac:dyDescent="0.25">
      <c r="O373" s="39"/>
      <c r="P373" s="39"/>
      <c r="Q373" s="39"/>
      <c r="R373" s="39"/>
    </row>
    <row r="374" spans="15:18" x14ac:dyDescent="0.25">
      <c r="O374" s="39"/>
      <c r="P374" s="39"/>
      <c r="Q374" s="39"/>
      <c r="R374" s="39"/>
    </row>
    <row r="375" spans="15:18" x14ac:dyDescent="0.25">
      <c r="O375" s="39"/>
      <c r="P375" s="39"/>
      <c r="Q375" s="39"/>
      <c r="R375" s="39"/>
    </row>
    <row r="376" spans="15:18" x14ac:dyDescent="0.25">
      <c r="O376" s="39"/>
      <c r="P376" s="39"/>
      <c r="Q376" s="39"/>
      <c r="R376" s="39"/>
    </row>
    <row r="377" spans="15:18" x14ac:dyDescent="0.25">
      <c r="O377" s="39"/>
      <c r="P377" s="39"/>
      <c r="Q377" s="39"/>
      <c r="R377" s="39"/>
    </row>
    <row r="378" spans="15:18" x14ac:dyDescent="0.25">
      <c r="O378" s="39"/>
      <c r="P378" s="39"/>
      <c r="Q378" s="39"/>
      <c r="R378" s="39"/>
    </row>
    <row r="379" spans="15:18" x14ac:dyDescent="0.25">
      <c r="O379" s="39"/>
      <c r="P379" s="39"/>
      <c r="Q379" s="39"/>
      <c r="R379" s="39"/>
    </row>
    <row r="380" spans="15:18" x14ac:dyDescent="0.25">
      <c r="O380" s="39"/>
      <c r="P380" s="39"/>
      <c r="Q380" s="39"/>
      <c r="R380" s="39"/>
    </row>
    <row r="381" spans="15:18" x14ac:dyDescent="0.25">
      <c r="O381" s="39"/>
      <c r="P381" s="39"/>
      <c r="Q381" s="39"/>
      <c r="R381" s="39"/>
    </row>
    <row r="382" spans="15:18" x14ac:dyDescent="0.25">
      <c r="O382" s="39"/>
      <c r="P382" s="39"/>
      <c r="Q382" s="39"/>
      <c r="R382" s="39"/>
    </row>
    <row r="383" spans="15:18" x14ac:dyDescent="0.25">
      <c r="O383" s="39"/>
      <c r="P383" s="39"/>
      <c r="Q383" s="39"/>
      <c r="R383" s="39"/>
    </row>
    <row r="384" spans="15:18" x14ac:dyDescent="0.25">
      <c r="O384" s="39"/>
      <c r="P384" s="39"/>
      <c r="Q384" s="39"/>
      <c r="R384" s="39"/>
    </row>
    <row r="385" spans="15:18" x14ac:dyDescent="0.25">
      <c r="O385" s="39"/>
      <c r="P385" s="39"/>
      <c r="Q385" s="39"/>
      <c r="R385" s="39"/>
    </row>
    <row r="386" spans="15:18" x14ac:dyDescent="0.25">
      <c r="O386" s="39"/>
      <c r="P386" s="39"/>
      <c r="Q386" s="39"/>
      <c r="R386" s="39"/>
    </row>
    <row r="387" spans="15:18" x14ac:dyDescent="0.25">
      <c r="O387" s="39"/>
      <c r="P387" s="39"/>
      <c r="Q387" s="39"/>
      <c r="R387" s="39"/>
    </row>
    <row r="388" spans="15:18" x14ac:dyDescent="0.25">
      <c r="O388" s="39"/>
      <c r="P388" s="39"/>
      <c r="Q388" s="39"/>
      <c r="R388" s="39"/>
    </row>
    <row r="389" spans="15:18" x14ac:dyDescent="0.25">
      <c r="O389" s="39"/>
      <c r="P389" s="39"/>
      <c r="Q389" s="39"/>
      <c r="R389" s="39"/>
    </row>
    <row r="390" spans="15:18" x14ac:dyDescent="0.25">
      <c r="O390" s="39"/>
      <c r="P390" s="39"/>
      <c r="Q390" s="39"/>
      <c r="R390" s="39"/>
    </row>
    <row r="391" spans="15:18" x14ac:dyDescent="0.25">
      <c r="O391" s="39"/>
      <c r="P391" s="39"/>
      <c r="Q391" s="39"/>
      <c r="R391" s="39"/>
    </row>
    <row r="392" spans="15:18" x14ac:dyDescent="0.25">
      <c r="O392" s="39"/>
      <c r="P392" s="39"/>
      <c r="Q392" s="39"/>
      <c r="R392" s="39"/>
    </row>
    <row r="393" spans="15:18" x14ac:dyDescent="0.25">
      <c r="O393" s="39"/>
      <c r="P393" s="39"/>
      <c r="Q393" s="39"/>
      <c r="R393" s="39"/>
    </row>
    <row r="394" spans="15:18" x14ac:dyDescent="0.25">
      <c r="O394" s="39"/>
      <c r="P394" s="39"/>
      <c r="Q394" s="39"/>
      <c r="R394" s="39"/>
    </row>
    <row r="395" spans="15:18" x14ac:dyDescent="0.25">
      <c r="O395" s="39"/>
      <c r="P395" s="39"/>
      <c r="Q395" s="39"/>
      <c r="R395" s="39"/>
    </row>
    <row r="396" spans="15:18" x14ac:dyDescent="0.25">
      <c r="O396" s="39"/>
      <c r="P396" s="39"/>
      <c r="Q396" s="39"/>
      <c r="R396" s="39"/>
    </row>
    <row r="397" spans="15:18" x14ac:dyDescent="0.25">
      <c r="O397" s="39"/>
      <c r="P397" s="39"/>
      <c r="Q397" s="39"/>
      <c r="R397" s="39"/>
    </row>
    <row r="398" spans="15:18" x14ac:dyDescent="0.25">
      <c r="O398" s="39"/>
      <c r="P398" s="39"/>
      <c r="Q398" s="39"/>
      <c r="R398" s="39"/>
    </row>
    <row r="399" spans="15:18" x14ac:dyDescent="0.25">
      <c r="O399" s="39"/>
      <c r="P399" s="39"/>
      <c r="Q399" s="39"/>
      <c r="R399" s="39"/>
    </row>
    <row r="400" spans="15:18" x14ac:dyDescent="0.25">
      <c r="O400" s="39"/>
      <c r="P400" s="39"/>
      <c r="Q400" s="39"/>
      <c r="R400" s="39"/>
    </row>
    <row r="401" spans="15:18" x14ac:dyDescent="0.25">
      <c r="O401" s="39"/>
      <c r="P401" s="39"/>
      <c r="Q401" s="39"/>
      <c r="R401" s="39"/>
    </row>
    <row r="402" spans="15:18" x14ac:dyDescent="0.25">
      <c r="O402" s="39"/>
      <c r="P402" s="39"/>
      <c r="Q402" s="39"/>
      <c r="R402" s="39"/>
    </row>
    <row r="403" spans="15:18" x14ac:dyDescent="0.25">
      <c r="O403" s="39"/>
      <c r="P403" s="39"/>
      <c r="Q403" s="39"/>
      <c r="R403" s="39"/>
    </row>
    <row r="404" spans="15:18" x14ac:dyDescent="0.25">
      <c r="O404" s="39"/>
      <c r="P404" s="39"/>
      <c r="Q404" s="39"/>
      <c r="R404" s="39"/>
    </row>
    <row r="405" spans="15:18" x14ac:dyDescent="0.25">
      <c r="O405" s="39"/>
      <c r="P405" s="39"/>
      <c r="Q405" s="39"/>
      <c r="R405" s="39"/>
    </row>
    <row r="406" spans="15:18" x14ac:dyDescent="0.25">
      <c r="O406" s="39"/>
      <c r="P406" s="39"/>
      <c r="Q406" s="39"/>
      <c r="R406" s="39"/>
    </row>
    <row r="407" spans="15:18" x14ac:dyDescent="0.25">
      <c r="O407" s="39"/>
      <c r="P407" s="39"/>
      <c r="Q407" s="39"/>
      <c r="R407" s="39"/>
    </row>
    <row r="408" spans="15:18" x14ac:dyDescent="0.25">
      <c r="O408" s="39"/>
      <c r="P408" s="39"/>
      <c r="Q408" s="39"/>
      <c r="R408" s="39"/>
    </row>
    <row r="409" spans="15:18" x14ac:dyDescent="0.25">
      <c r="O409" s="39"/>
      <c r="P409" s="39"/>
      <c r="Q409" s="39"/>
      <c r="R409" s="39"/>
    </row>
    <row r="410" spans="15:18" x14ac:dyDescent="0.25">
      <c r="O410" s="39"/>
      <c r="P410" s="39"/>
      <c r="Q410" s="39"/>
      <c r="R410" s="39"/>
    </row>
    <row r="411" spans="15:18" x14ac:dyDescent="0.25">
      <c r="O411" s="39"/>
      <c r="P411" s="39"/>
      <c r="Q411" s="39"/>
      <c r="R411" s="39"/>
    </row>
    <row r="412" spans="15:18" x14ac:dyDescent="0.25">
      <c r="O412" s="39"/>
      <c r="P412" s="39"/>
      <c r="Q412" s="39"/>
      <c r="R412" s="39"/>
    </row>
    <row r="413" spans="15:18" x14ac:dyDescent="0.25">
      <c r="O413" s="39"/>
      <c r="P413" s="39"/>
      <c r="Q413" s="39"/>
      <c r="R413" s="39"/>
    </row>
    <row r="414" spans="15:18" x14ac:dyDescent="0.25">
      <c r="O414" s="39"/>
      <c r="P414" s="39"/>
      <c r="Q414" s="39"/>
      <c r="R414" s="39"/>
    </row>
    <row r="415" spans="15:18" x14ac:dyDescent="0.25">
      <c r="O415" s="39"/>
      <c r="P415" s="39"/>
      <c r="Q415" s="39"/>
      <c r="R415" s="39"/>
    </row>
    <row r="416" spans="15:18" x14ac:dyDescent="0.25">
      <c r="O416" s="39"/>
      <c r="P416" s="39"/>
      <c r="Q416" s="39"/>
      <c r="R416" s="39"/>
    </row>
    <row r="417" spans="15:18" x14ac:dyDescent="0.25">
      <c r="O417" s="39"/>
      <c r="P417" s="39"/>
      <c r="Q417" s="39"/>
      <c r="R417" s="39"/>
    </row>
    <row r="418" spans="15:18" x14ac:dyDescent="0.25">
      <c r="O418" s="39"/>
      <c r="P418" s="39"/>
      <c r="Q418" s="39"/>
      <c r="R418" s="39"/>
    </row>
    <row r="419" spans="15:18" x14ac:dyDescent="0.25">
      <c r="O419" s="39"/>
      <c r="P419" s="39"/>
      <c r="Q419" s="39"/>
      <c r="R419" s="39"/>
    </row>
    <row r="420" spans="15:18" x14ac:dyDescent="0.25">
      <c r="O420" s="39"/>
      <c r="P420" s="39"/>
      <c r="Q420" s="39"/>
      <c r="R420" s="39"/>
    </row>
    <row r="421" spans="15:18" x14ac:dyDescent="0.25">
      <c r="O421" s="39"/>
      <c r="P421" s="39"/>
      <c r="Q421" s="39"/>
      <c r="R421" s="39"/>
    </row>
    <row r="422" spans="15:18" x14ac:dyDescent="0.25">
      <c r="O422" s="39"/>
      <c r="P422" s="39"/>
      <c r="Q422" s="39"/>
      <c r="R422" s="39"/>
    </row>
    <row r="423" spans="15:18" x14ac:dyDescent="0.25">
      <c r="O423" s="39"/>
      <c r="P423" s="39"/>
      <c r="Q423" s="39"/>
      <c r="R423" s="39"/>
    </row>
    <row r="424" spans="15:18" x14ac:dyDescent="0.25">
      <c r="O424" s="39"/>
      <c r="P424" s="39"/>
      <c r="Q424" s="39"/>
      <c r="R424" s="39"/>
    </row>
    <row r="425" spans="15:18" x14ac:dyDescent="0.25">
      <c r="O425" s="39"/>
      <c r="P425" s="39"/>
      <c r="Q425" s="39"/>
      <c r="R425" s="39"/>
    </row>
    <row r="426" spans="15:18" x14ac:dyDescent="0.25">
      <c r="O426" s="39"/>
      <c r="P426" s="39"/>
      <c r="Q426" s="39"/>
      <c r="R426" s="39"/>
    </row>
    <row r="427" spans="15:18" x14ac:dyDescent="0.25">
      <c r="O427" s="39"/>
      <c r="P427" s="39"/>
      <c r="Q427" s="39"/>
      <c r="R427" s="39"/>
    </row>
    <row r="428" spans="15:18" x14ac:dyDescent="0.25">
      <c r="O428" s="39"/>
      <c r="P428" s="39"/>
      <c r="Q428" s="39"/>
      <c r="R428" s="39"/>
    </row>
    <row r="429" spans="15:18" x14ac:dyDescent="0.25">
      <c r="O429" s="39"/>
      <c r="P429" s="39"/>
      <c r="Q429" s="39"/>
      <c r="R429" s="39"/>
    </row>
    <row r="430" spans="15:18" x14ac:dyDescent="0.25">
      <c r="O430" s="39"/>
      <c r="P430" s="39"/>
      <c r="Q430" s="39"/>
      <c r="R430" s="39"/>
    </row>
    <row r="431" spans="15:18" x14ac:dyDescent="0.25">
      <c r="O431" s="39"/>
      <c r="P431" s="39"/>
      <c r="Q431" s="39"/>
      <c r="R431" s="39"/>
    </row>
    <row r="432" spans="15:18" x14ac:dyDescent="0.25">
      <c r="O432" s="39"/>
      <c r="P432" s="39"/>
      <c r="Q432" s="39"/>
      <c r="R432" s="39"/>
    </row>
    <row r="433" spans="15:18" x14ac:dyDescent="0.25">
      <c r="O433" s="39"/>
      <c r="P433" s="39"/>
      <c r="Q433" s="39"/>
      <c r="R433" s="39"/>
    </row>
    <row r="434" spans="15:18" x14ac:dyDescent="0.25">
      <c r="O434" s="39"/>
      <c r="P434" s="39"/>
      <c r="Q434" s="39"/>
      <c r="R434" s="39"/>
    </row>
    <row r="435" spans="15:18" x14ac:dyDescent="0.25">
      <c r="O435" s="39"/>
      <c r="P435" s="39"/>
      <c r="Q435" s="39"/>
      <c r="R435" s="39"/>
    </row>
    <row r="436" spans="15:18" x14ac:dyDescent="0.25">
      <c r="O436" s="39"/>
      <c r="P436" s="39"/>
      <c r="Q436" s="39"/>
      <c r="R436" s="39"/>
    </row>
    <row r="437" spans="15:18" x14ac:dyDescent="0.25">
      <c r="O437" s="39"/>
      <c r="P437" s="39"/>
      <c r="Q437" s="39"/>
      <c r="R437" s="39"/>
    </row>
    <row r="438" spans="15:18" x14ac:dyDescent="0.25">
      <c r="O438" s="39"/>
      <c r="P438" s="39"/>
      <c r="Q438" s="39"/>
      <c r="R438" s="39"/>
    </row>
    <row r="439" spans="15:18" x14ac:dyDescent="0.25">
      <c r="O439" s="39"/>
      <c r="P439" s="39"/>
      <c r="Q439" s="39"/>
      <c r="R439" s="39"/>
    </row>
    <row r="440" spans="15:18" x14ac:dyDescent="0.25">
      <c r="O440" s="39"/>
      <c r="P440" s="39"/>
      <c r="Q440" s="39"/>
      <c r="R440" s="39"/>
    </row>
    <row r="441" spans="15:18" x14ac:dyDescent="0.25">
      <c r="O441" s="39"/>
      <c r="P441" s="39"/>
      <c r="Q441" s="39"/>
      <c r="R441" s="39"/>
    </row>
    <row r="442" spans="15:18" x14ac:dyDescent="0.25">
      <c r="O442" s="39"/>
      <c r="P442" s="39"/>
      <c r="Q442" s="39"/>
      <c r="R442" s="39"/>
    </row>
    <row r="443" spans="15:18" x14ac:dyDescent="0.25">
      <c r="O443" s="39"/>
      <c r="P443" s="39"/>
      <c r="Q443" s="39"/>
      <c r="R443" s="39"/>
    </row>
    <row r="444" spans="15:18" x14ac:dyDescent="0.25">
      <c r="O444" s="39"/>
      <c r="P444" s="39"/>
      <c r="Q444" s="39"/>
      <c r="R444" s="39"/>
    </row>
    <row r="445" spans="15:18" x14ac:dyDescent="0.25">
      <c r="O445" s="39"/>
      <c r="P445" s="39"/>
      <c r="Q445" s="39"/>
      <c r="R445" s="39"/>
    </row>
    <row r="446" spans="15:18" x14ac:dyDescent="0.25">
      <c r="O446" s="39"/>
      <c r="P446" s="39"/>
      <c r="Q446" s="39"/>
      <c r="R446" s="39"/>
    </row>
    <row r="447" spans="15:18" x14ac:dyDescent="0.25">
      <c r="O447" s="39"/>
      <c r="P447" s="39"/>
      <c r="Q447" s="39"/>
      <c r="R447" s="39"/>
    </row>
    <row r="448" spans="15:18" x14ac:dyDescent="0.25">
      <c r="O448" s="39"/>
      <c r="P448" s="39"/>
      <c r="Q448" s="39"/>
      <c r="R448" s="39"/>
    </row>
    <row r="449" spans="15:18" x14ac:dyDescent="0.25">
      <c r="O449" s="39"/>
      <c r="P449" s="39"/>
      <c r="Q449" s="39"/>
      <c r="R449" s="39"/>
    </row>
    <row r="450" spans="15:18" x14ac:dyDescent="0.25">
      <c r="O450" s="39"/>
      <c r="P450" s="39"/>
      <c r="Q450" s="39"/>
      <c r="R450" s="39"/>
    </row>
    <row r="451" spans="15:18" x14ac:dyDescent="0.25">
      <c r="O451" s="39"/>
      <c r="P451" s="39"/>
      <c r="Q451" s="39"/>
      <c r="R451" s="39"/>
    </row>
    <row r="452" spans="15:18" x14ac:dyDescent="0.25">
      <c r="O452" s="39"/>
      <c r="P452" s="39"/>
      <c r="Q452" s="39"/>
      <c r="R452" s="39"/>
    </row>
    <row r="453" spans="15:18" x14ac:dyDescent="0.25">
      <c r="O453" s="39"/>
      <c r="P453" s="39"/>
      <c r="Q453" s="39"/>
      <c r="R453" s="39"/>
    </row>
    <row r="454" spans="15:18" x14ac:dyDescent="0.25">
      <c r="O454" s="39"/>
      <c r="P454" s="39"/>
      <c r="Q454" s="39"/>
      <c r="R454" s="39"/>
    </row>
    <row r="455" spans="15:18" x14ac:dyDescent="0.25">
      <c r="O455" s="39"/>
      <c r="P455" s="39"/>
      <c r="Q455" s="39"/>
      <c r="R455" s="39"/>
    </row>
    <row r="456" spans="15:18" x14ac:dyDescent="0.25">
      <c r="O456" s="39"/>
      <c r="P456" s="39"/>
      <c r="Q456" s="39"/>
      <c r="R456" s="39"/>
    </row>
    <row r="457" spans="15:18" x14ac:dyDescent="0.25">
      <c r="O457" s="39"/>
      <c r="P457" s="39"/>
      <c r="Q457" s="39"/>
      <c r="R457" s="39"/>
    </row>
    <row r="458" spans="15:18" x14ac:dyDescent="0.25">
      <c r="O458" s="39"/>
      <c r="P458" s="39"/>
      <c r="Q458" s="39"/>
      <c r="R458" s="39"/>
    </row>
    <row r="459" spans="15:18" x14ac:dyDescent="0.25">
      <c r="O459" s="39"/>
      <c r="P459" s="39"/>
      <c r="Q459" s="39"/>
      <c r="R459" s="39"/>
    </row>
    <row r="460" spans="15:18" x14ac:dyDescent="0.25">
      <c r="O460" s="39"/>
      <c r="P460" s="39"/>
      <c r="Q460" s="39"/>
      <c r="R460" s="39"/>
    </row>
    <row r="461" spans="15:18" x14ac:dyDescent="0.25">
      <c r="O461" s="39"/>
      <c r="P461" s="39"/>
      <c r="Q461" s="39"/>
      <c r="R461" s="39"/>
    </row>
    <row r="462" spans="15:18" x14ac:dyDescent="0.25">
      <c r="O462" s="39"/>
      <c r="P462" s="39"/>
      <c r="Q462" s="39"/>
      <c r="R462" s="39"/>
    </row>
    <row r="463" spans="15:18" x14ac:dyDescent="0.25">
      <c r="O463" s="39"/>
      <c r="P463" s="39"/>
      <c r="Q463" s="39"/>
      <c r="R463" s="39"/>
    </row>
    <row r="464" spans="15:18" x14ac:dyDescent="0.25">
      <c r="O464" s="39"/>
      <c r="P464" s="39"/>
      <c r="Q464" s="39"/>
      <c r="R464" s="39"/>
    </row>
    <row r="465" spans="15:18" x14ac:dyDescent="0.25">
      <c r="O465" s="39"/>
      <c r="P465" s="39"/>
      <c r="Q465" s="39"/>
      <c r="R465" s="39"/>
    </row>
    <row r="466" spans="15:18" x14ac:dyDescent="0.25">
      <c r="O466" s="39"/>
      <c r="P466" s="39"/>
      <c r="Q466" s="39"/>
      <c r="R466" s="39"/>
    </row>
    <row r="467" spans="15:18" x14ac:dyDescent="0.25">
      <c r="O467" s="39"/>
      <c r="P467" s="39"/>
      <c r="Q467" s="39"/>
      <c r="R467" s="39"/>
    </row>
    <row r="468" spans="15:18" x14ac:dyDescent="0.25">
      <c r="O468" s="39"/>
      <c r="P468" s="39"/>
      <c r="Q468" s="39"/>
      <c r="R468" s="39"/>
    </row>
    <row r="469" spans="15:18" x14ac:dyDescent="0.25">
      <c r="O469" s="39"/>
      <c r="P469" s="39"/>
      <c r="Q469" s="39"/>
      <c r="R469" s="39"/>
    </row>
    <row r="470" spans="15:18" x14ac:dyDescent="0.25">
      <c r="O470" s="39"/>
      <c r="P470" s="39"/>
      <c r="Q470" s="39"/>
      <c r="R470" s="39"/>
    </row>
    <row r="471" spans="15:18" x14ac:dyDescent="0.25">
      <c r="O471" s="39"/>
      <c r="P471" s="39"/>
      <c r="Q471" s="39"/>
      <c r="R471" s="39"/>
    </row>
    <row r="472" spans="15:18" x14ac:dyDescent="0.25">
      <c r="O472" s="39"/>
      <c r="P472" s="39"/>
      <c r="Q472" s="39"/>
      <c r="R472" s="39"/>
    </row>
    <row r="473" spans="15:18" x14ac:dyDescent="0.25">
      <c r="O473" s="39"/>
      <c r="P473" s="39"/>
      <c r="Q473" s="39"/>
      <c r="R473" s="39"/>
    </row>
    <row r="474" spans="15:18" x14ac:dyDescent="0.25">
      <c r="O474" s="39"/>
      <c r="P474" s="39"/>
      <c r="Q474" s="39"/>
      <c r="R474" s="39"/>
    </row>
    <row r="475" spans="15:18" x14ac:dyDescent="0.25">
      <c r="O475" s="39"/>
      <c r="P475" s="39"/>
      <c r="Q475" s="39"/>
      <c r="R475" s="39"/>
    </row>
    <row r="476" spans="15:18" x14ac:dyDescent="0.25">
      <c r="O476" s="39"/>
      <c r="P476" s="39"/>
      <c r="Q476" s="39"/>
      <c r="R476" s="39"/>
    </row>
    <row r="477" spans="15:18" x14ac:dyDescent="0.25">
      <c r="O477" s="39"/>
      <c r="P477" s="39"/>
      <c r="Q477" s="39"/>
      <c r="R477" s="39"/>
    </row>
    <row r="478" spans="15:18" x14ac:dyDescent="0.25">
      <c r="O478" s="39"/>
      <c r="P478" s="39"/>
      <c r="Q478" s="39"/>
      <c r="R478" s="39"/>
    </row>
    <row r="479" spans="15:18" x14ac:dyDescent="0.25">
      <c r="O479" s="39"/>
      <c r="P479" s="39"/>
      <c r="Q479" s="39"/>
      <c r="R479" s="39"/>
    </row>
    <row r="480" spans="15:18" x14ac:dyDescent="0.25">
      <c r="O480" s="39"/>
      <c r="P480" s="39"/>
      <c r="Q480" s="39"/>
      <c r="R480" s="39"/>
    </row>
    <row r="481" spans="15:18" x14ac:dyDescent="0.25">
      <c r="O481" s="39"/>
      <c r="P481" s="39"/>
      <c r="Q481" s="39"/>
      <c r="R481" s="39"/>
    </row>
    <row r="482" spans="15:18" x14ac:dyDescent="0.25">
      <c r="O482" s="39"/>
      <c r="P482" s="39"/>
      <c r="Q482" s="39"/>
      <c r="R482" s="39"/>
    </row>
    <row r="483" spans="15:18" x14ac:dyDescent="0.25">
      <c r="O483" s="39"/>
      <c r="P483" s="39"/>
      <c r="Q483" s="39"/>
      <c r="R483" s="39"/>
    </row>
    <row r="484" spans="15:18" x14ac:dyDescent="0.25">
      <c r="O484" s="39"/>
      <c r="P484" s="39"/>
      <c r="Q484" s="39"/>
      <c r="R484" s="39"/>
    </row>
    <row r="485" spans="15:18" x14ac:dyDescent="0.25">
      <c r="O485" s="39"/>
      <c r="P485" s="39"/>
      <c r="Q485" s="39"/>
      <c r="R485" s="39"/>
    </row>
    <row r="486" spans="15:18" x14ac:dyDescent="0.25">
      <c r="O486" s="39"/>
      <c r="P486" s="39"/>
      <c r="Q486" s="39"/>
      <c r="R486" s="39"/>
    </row>
    <row r="487" spans="15:18" x14ac:dyDescent="0.25">
      <c r="O487" s="39"/>
      <c r="P487" s="39"/>
      <c r="Q487" s="39"/>
      <c r="R487" s="39"/>
    </row>
    <row r="488" spans="15:18" x14ac:dyDescent="0.25">
      <c r="O488" s="39"/>
      <c r="P488" s="39"/>
      <c r="Q488" s="39"/>
      <c r="R488" s="39"/>
    </row>
    <row r="489" spans="15:18" x14ac:dyDescent="0.25">
      <c r="O489" s="39"/>
      <c r="P489" s="39"/>
      <c r="Q489" s="39"/>
      <c r="R489" s="39"/>
    </row>
    <row r="490" spans="15:18" x14ac:dyDescent="0.25">
      <c r="O490" s="39"/>
      <c r="P490" s="39"/>
      <c r="Q490" s="39"/>
      <c r="R490" s="39"/>
    </row>
    <row r="491" spans="15:18" x14ac:dyDescent="0.25">
      <c r="O491" s="39"/>
      <c r="P491" s="39"/>
      <c r="Q491" s="39"/>
      <c r="R491" s="39"/>
    </row>
    <row r="492" spans="15:18" x14ac:dyDescent="0.25">
      <c r="O492" s="39"/>
      <c r="P492" s="39"/>
      <c r="Q492" s="39"/>
      <c r="R492" s="39"/>
    </row>
    <row r="493" spans="15:18" x14ac:dyDescent="0.25">
      <c r="O493" s="39"/>
      <c r="P493" s="39"/>
      <c r="Q493" s="39"/>
      <c r="R493" s="39"/>
    </row>
    <row r="494" spans="15:18" x14ac:dyDescent="0.25">
      <c r="O494" s="39"/>
      <c r="P494" s="39"/>
      <c r="Q494" s="39"/>
      <c r="R494" s="39"/>
    </row>
    <row r="495" spans="15:18" x14ac:dyDescent="0.25">
      <c r="O495" s="39"/>
      <c r="P495" s="39"/>
      <c r="Q495" s="39"/>
      <c r="R495" s="39"/>
    </row>
    <row r="496" spans="15:18" x14ac:dyDescent="0.25">
      <c r="O496" s="39"/>
      <c r="P496" s="39"/>
      <c r="Q496" s="39"/>
      <c r="R496" s="39"/>
    </row>
    <row r="497" spans="15:18" x14ac:dyDescent="0.25">
      <c r="O497" s="39"/>
      <c r="P497" s="39"/>
      <c r="Q497" s="39"/>
      <c r="R497" s="39"/>
    </row>
    <row r="498" spans="15:18" x14ac:dyDescent="0.25">
      <c r="O498" s="39"/>
      <c r="P498" s="39"/>
      <c r="Q498" s="39"/>
      <c r="R498" s="39"/>
    </row>
    <row r="499" spans="15:18" x14ac:dyDescent="0.25">
      <c r="O499" s="39"/>
      <c r="P499" s="39"/>
      <c r="Q499" s="39"/>
      <c r="R499" s="39"/>
    </row>
    <row r="500" spans="15:18" x14ac:dyDescent="0.25">
      <c r="O500" s="39"/>
      <c r="P500" s="39"/>
      <c r="Q500" s="39"/>
      <c r="R500" s="39"/>
    </row>
    <row r="501" spans="15:18" x14ac:dyDescent="0.25">
      <c r="O501" s="39"/>
      <c r="P501" s="39"/>
      <c r="Q501" s="39"/>
      <c r="R501" s="39"/>
    </row>
    <row r="502" spans="15:18" x14ac:dyDescent="0.25">
      <c r="O502" s="39"/>
      <c r="P502" s="39"/>
      <c r="Q502" s="39"/>
      <c r="R502" s="39"/>
    </row>
    <row r="503" spans="15:18" x14ac:dyDescent="0.25">
      <c r="O503" s="39"/>
      <c r="P503" s="39"/>
      <c r="Q503" s="39"/>
      <c r="R503" s="39"/>
    </row>
    <row r="504" spans="15:18" x14ac:dyDescent="0.25">
      <c r="O504" s="39"/>
      <c r="P504" s="39"/>
      <c r="Q504" s="39"/>
      <c r="R504" s="39"/>
    </row>
    <row r="505" spans="15:18" x14ac:dyDescent="0.25">
      <c r="O505" s="39"/>
      <c r="P505" s="39"/>
      <c r="Q505" s="39"/>
      <c r="R505" s="39"/>
    </row>
    <row r="506" spans="15:18" x14ac:dyDescent="0.25">
      <c r="O506" s="39"/>
      <c r="P506" s="39"/>
      <c r="Q506" s="39"/>
      <c r="R506" s="39"/>
    </row>
    <row r="507" spans="15:18" x14ac:dyDescent="0.25">
      <c r="O507" s="39"/>
      <c r="P507" s="39"/>
      <c r="Q507" s="39"/>
      <c r="R507" s="39"/>
    </row>
    <row r="508" spans="15:18" x14ac:dyDescent="0.25">
      <c r="O508" s="39"/>
      <c r="P508" s="39"/>
      <c r="Q508" s="39"/>
      <c r="R508" s="39"/>
    </row>
    <row r="509" spans="15:18" x14ac:dyDescent="0.25">
      <c r="O509" s="39"/>
      <c r="P509" s="39"/>
      <c r="Q509" s="39"/>
      <c r="R509" s="39"/>
    </row>
    <row r="510" spans="15:18" x14ac:dyDescent="0.25">
      <c r="O510" s="39"/>
      <c r="P510" s="39"/>
      <c r="Q510" s="39"/>
      <c r="R510" s="39"/>
    </row>
    <row r="511" spans="15:18" x14ac:dyDescent="0.25">
      <c r="O511" s="39"/>
      <c r="P511" s="39"/>
      <c r="Q511" s="39"/>
      <c r="R511" s="39"/>
    </row>
    <row r="512" spans="15:18" x14ac:dyDescent="0.25">
      <c r="O512" s="39"/>
      <c r="P512" s="39"/>
      <c r="Q512" s="39"/>
      <c r="R512" s="39"/>
    </row>
    <row r="513" spans="15:18" x14ac:dyDescent="0.25">
      <c r="O513" s="39"/>
      <c r="P513" s="39"/>
      <c r="Q513" s="39"/>
      <c r="R513" s="39"/>
    </row>
    <row r="514" spans="15:18" x14ac:dyDescent="0.25">
      <c r="O514" s="39"/>
      <c r="P514" s="39"/>
      <c r="Q514" s="39"/>
      <c r="R514" s="39"/>
    </row>
    <row r="515" spans="15:18" x14ac:dyDescent="0.25">
      <c r="O515" s="39"/>
      <c r="P515" s="39"/>
      <c r="Q515" s="39"/>
      <c r="R515" s="39"/>
    </row>
    <row r="516" spans="15:18" x14ac:dyDescent="0.25">
      <c r="O516" s="39"/>
      <c r="P516" s="39"/>
      <c r="Q516" s="39"/>
      <c r="R516" s="39"/>
    </row>
    <row r="517" spans="15:18" x14ac:dyDescent="0.25">
      <c r="O517" s="39"/>
      <c r="P517" s="39"/>
      <c r="Q517" s="39"/>
      <c r="R517" s="39"/>
    </row>
    <row r="518" spans="15:18" x14ac:dyDescent="0.25">
      <c r="O518" s="39"/>
      <c r="P518" s="39"/>
      <c r="Q518" s="39"/>
      <c r="R518" s="39"/>
    </row>
    <row r="519" spans="15:18" x14ac:dyDescent="0.25">
      <c r="O519" s="39"/>
      <c r="P519" s="39"/>
      <c r="Q519" s="39"/>
      <c r="R519" s="39"/>
    </row>
    <row r="520" spans="15:18" x14ac:dyDescent="0.25">
      <c r="O520" s="39"/>
      <c r="P520" s="39"/>
      <c r="Q520" s="39"/>
      <c r="R520" s="39"/>
    </row>
    <row r="521" spans="15:18" x14ac:dyDescent="0.25">
      <c r="O521" s="39"/>
      <c r="P521" s="39"/>
      <c r="Q521" s="39"/>
      <c r="R521" s="39"/>
    </row>
    <row r="522" spans="15:18" x14ac:dyDescent="0.25">
      <c r="O522" s="39"/>
      <c r="P522" s="39"/>
      <c r="Q522" s="39"/>
      <c r="R522" s="39"/>
    </row>
    <row r="523" spans="15:18" x14ac:dyDescent="0.25">
      <c r="O523" s="39"/>
      <c r="P523" s="39"/>
      <c r="Q523" s="39"/>
      <c r="R523" s="39"/>
    </row>
    <row r="524" spans="15:18" x14ac:dyDescent="0.25">
      <c r="O524" s="39"/>
      <c r="P524" s="39"/>
      <c r="Q524" s="39"/>
      <c r="R524" s="39"/>
    </row>
    <row r="525" spans="15:18" x14ac:dyDescent="0.25">
      <c r="O525" s="39"/>
      <c r="P525" s="39"/>
      <c r="Q525" s="39"/>
      <c r="R525" s="39"/>
    </row>
    <row r="526" spans="15:18" x14ac:dyDescent="0.25">
      <c r="O526" s="39"/>
      <c r="P526" s="39"/>
      <c r="Q526" s="39"/>
      <c r="R526" s="39"/>
    </row>
    <row r="527" spans="15:18" x14ac:dyDescent="0.25">
      <c r="O527" s="39"/>
      <c r="P527" s="39"/>
      <c r="Q527" s="39"/>
      <c r="R527" s="39"/>
    </row>
    <row r="528" spans="15:18" x14ac:dyDescent="0.25">
      <c r="O528" s="39"/>
      <c r="P528" s="39"/>
      <c r="Q528" s="39"/>
      <c r="R528" s="39"/>
    </row>
    <row r="529" spans="15:18" x14ac:dyDescent="0.25">
      <c r="O529" s="39"/>
      <c r="P529" s="39"/>
      <c r="Q529" s="39"/>
      <c r="R529" s="39"/>
    </row>
    <row r="530" spans="15:18" x14ac:dyDescent="0.25">
      <c r="O530" s="39"/>
      <c r="P530" s="39"/>
      <c r="Q530" s="39"/>
      <c r="R530" s="39"/>
    </row>
    <row r="531" spans="15:18" x14ac:dyDescent="0.25">
      <c r="O531" s="39"/>
      <c r="P531" s="39"/>
      <c r="Q531" s="39"/>
      <c r="R531" s="39"/>
    </row>
    <row r="532" spans="15:18" x14ac:dyDescent="0.25">
      <c r="O532" s="39"/>
      <c r="P532" s="39"/>
      <c r="Q532" s="39"/>
      <c r="R532" s="39"/>
    </row>
    <row r="533" spans="15:18" x14ac:dyDescent="0.25">
      <c r="O533" s="39"/>
      <c r="P533" s="39"/>
      <c r="Q533" s="39"/>
      <c r="R533" s="39"/>
    </row>
    <row r="534" spans="15:18" x14ac:dyDescent="0.25">
      <c r="O534" s="39"/>
      <c r="P534" s="39"/>
      <c r="Q534" s="39"/>
      <c r="R534" s="39"/>
    </row>
    <row r="535" spans="15:18" x14ac:dyDescent="0.25">
      <c r="O535" s="39"/>
      <c r="P535" s="39"/>
      <c r="Q535" s="39"/>
      <c r="R535" s="39"/>
    </row>
    <row r="536" spans="15:18" x14ac:dyDescent="0.25">
      <c r="O536" s="39"/>
      <c r="P536" s="39"/>
      <c r="Q536" s="39"/>
      <c r="R536" s="39"/>
    </row>
    <row r="537" spans="15:18" x14ac:dyDescent="0.25">
      <c r="O537" s="39"/>
      <c r="P537" s="39"/>
      <c r="Q537" s="39"/>
      <c r="R537" s="39"/>
    </row>
    <row r="538" spans="15:18" x14ac:dyDescent="0.25">
      <c r="O538" s="39"/>
      <c r="P538" s="39"/>
      <c r="Q538" s="39"/>
      <c r="R538" s="39"/>
    </row>
    <row r="539" spans="15:18" x14ac:dyDescent="0.25">
      <c r="O539" s="39"/>
      <c r="P539" s="39"/>
      <c r="Q539" s="39"/>
      <c r="R539" s="39"/>
    </row>
    <row r="540" spans="15:18" x14ac:dyDescent="0.25">
      <c r="O540" s="39"/>
      <c r="P540" s="39"/>
      <c r="Q540" s="39"/>
      <c r="R540" s="39"/>
    </row>
    <row r="541" spans="15:18" x14ac:dyDescent="0.25">
      <c r="O541" s="39"/>
      <c r="P541" s="39"/>
      <c r="Q541" s="39"/>
      <c r="R541" s="39"/>
    </row>
    <row r="542" spans="15:18" x14ac:dyDescent="0.25">
      <c r="O542" s="39"/>
      <c r="P542" s="39"/>
      <c r="Q542" s="39"/>
      <c r="R542" s="39"/>
    </row>
    <row r="543" spans="15:18" x14ac:dyDescent="0.25">
      <c r="O543" s="39"/>
      <c r="P543" s="39"/>
      <c r="Q543" s="39"/>
      <c r="R543" s="39"/>
    </row>
    <row r="544" spans="15:18" x14ac:dyDescent="0.25">
      <c r="O544" s="39"/>
      <c r="P544" s="39"/>
      <c r="Q544" s="39"/>
      <c r="R544" s="39"/>
    </row>
    <row r="545" spans="15:18" x14ac:dyDescent="0.25">
      <c r="O545" s="39"/>
      <c r="P545" s="39"/>
      <c r="Q545" s="39"/>
      <c r="R545" s="39"/>
    </row>
    <row r="546" spans="15:18" x14ac:dyDescent="0.25">
      <c r="O546" s="39"/>
      <c r="P546" s="39"/>
      <c r="Q546" s="39"/>
      <c r="R546" s="39"/>
    </row>
    <row r="547" spans="15:18" x14ac:dyDescent="0.25">
      <c r="O547" s="39"/>
      <c r="P547" s="39"/>
      <c r="Q547" s="39"/>
      <c r="R547" s="39"/>
    </row>
    <row r="548" spans="15:18" x14ac:dyDescent="0.25">
      <c r="O548" s="39"/>
      <c r="P548" s="39"/>
      <c r="Q548" s="39"/>
      <c r="R548" s="39"/>
    </row>
    <row r="549" spans="15:18" x14ac:dyDescent="0.25">
      <c r="O549" s="39"/>
      <c r="P549" s="39"/>
      <c r="Q549" s="39"/>
      <c r="R549" s="39"/>
    </row>
    <row r="550" spans="15:18" x14ac:dyDescent="0.25">
      <c r="O550" s="39"/>
      <c r="P550" s="39"/>
      <c r="Q550" s="39"/>
      <c r="R550" s="39"/>
    </row>
    <row r="551" spans="15:18" x14ac:dyDescent="0.25">
      <c r="O551" s="39"/>
      <c r="P551" s="39"/>
      <c r="Q551" s="39"/>
      <c r="R551" s="39"/>
    </row>
    <row r="552" spans="15:18" x14ac:dyDescent="0.25">
      <c r="O552" s="39"/>
      <c r="P552" s="39"/>
      <c r="Q552" s="39"/>
      <c r="R552" s="39"/>
    </row>
    <row r="553" spans="15:18" x14ac:dyDescent="0.25">
      <c r="O553" s="39"/>
      <c r="P553" s="39"/>
      <c r="Q553" s="39"/>
      <c r="R553" s="39"/>
    </row>
    <row r="554" spans="15:18" x14ac:dyDescent="0.25">
      <c r="O554" s="39"/>
      <c r="P554" s="39"/>
      <c r="Q554" s="39"/>
      <c r="R554" s="39"/>
    </row>
    <row r="555" spans="15:18" x14ac:dyDescent="0.25">
      <c r="O555" s="39"/>
      <c r="P555" s="39"/>
      <c r="Q555" s="39"/>
      <c r="R555" s="39"/>
    </row>
    <row r="556" spans="15:18" x14ac:dyDescent="0.25">
      <c r="O556" s="39"/>
      <c r="P556" s="39"/>
      <c r="Q556" s="39"/>
      <c r="R556" s="39"/>
    </row>
    <row r="557" spans="15:18" x14ac:dyDescent="0.25">
      <c r="O557" s="39"/>
      <c r="P557" s="39"/>
      <c r="Q557" s="39"/>
      <c r="R557" s="39"/>
    </row>
    <row r="558" spans="15:18" x14ac:dyDescent="0.25">
      <c r="O558" s="39"/>
      <c r="P558" s="39"/>
      <c r="Q558" s="39"/>
      <c r="R558" s="39"/>
    </row>
    <row r="559" spans="15:18" x14ac:dyDescent="0.25">
      <c r="O559" s="39"/>
      <c r="P559" s="39"/>
      <c r="Q559" s="39"/>
      <c r="R559" s="39"/>
    </row>
    <row r="560" spans="15:18" x14ac:dyDescent="0.25">
      <c r="O560" s="39"/>
      <c r="P560" s="39"/>
      <c r="Q560" s="39"/>
      <c r="R560" s="39"/>
    </row>
    <row r="561" spans="15:18" x14ac:dyDescent="0.25">
      <c r="O561" s="39"/>
      <c r="P561" s="39"/>
      <c r="Q561" s="39"/>
      <c r="R561" s="39"/>
    </row>
    <row r="562" spans="15:18" x14ac:dyDescent="0.25">
      <c r="O562" s="39"/>
      <c r="P562" s="39"/>
      <c r="Q562" s="39"/>
      <c r="R562" s="39"/>
    </row>
    <row r="563" spans="15:18" x14ac:dyDescent="0.25">
      <c r="O563" s="39"/>
      <c r="P563" s="39"/>
      <c r="Q563" s="39"/>
      <c r="R563" s="39"/>
    </row>
    <row r="564" spans="15:18" x14ac:dyDescent="0.25">
      <c r="O564" s="39"/>
      <c r="P564" s="39"/>
      <c r="Q564" s="39"/>
      <c r="R564" s="39"/>
    </row>
    <row r="565" spans="15:18" x14ac:dyDescent="0.25">
      <c r="O565" s="39"/>
      <c r="P565" s="39"/>
      <c r="Q565" s="39"/>
      <c r="R565" s="39"/>
    </row>
    <row r="566" spans="15:18" x14ac:dyDescent="0.25">
      <c r="O566" s="39"/>
      <c r="P566" s="39"/>
      <c r="Q566" s="39"/>
      <c r="R566" s="39"/>
    </row>
    <row r="567" spans="15:18" x14ac:dyDescent="0.25">
      <c r="O567" s="39"/>
      <c r="P567" s="39"/>
      <c r="Q567" s="39"/>
      <c r="R567" s="39"/>
    </row>
    <row r="568" spans="15:18" x14ac:dyDescent="0.25">
      <c r="O568" s="39"/>
      <c r="P568" s="39"/>
      <c r="Q568" s="39"/>
      <c r="R568" s="39"/>
    </row>
    <row r="569" spans="15:18" x14ac:dyDescent="0.25">
      <c r="O569" s="39"/>
      <c r="P569" s="39"/>
      <c r="Q569" s="39"/>
      <c r="R569" s="39"/>
    </row>
    <row r="570" spans="15:18" x14ac:dyDescent="0.25">
      <c r="O570" s="39"/>
      <c r="P570" s="39"/>
      <c r="Q570" s="39"/>
      <c r="R570" s="39"/>
    </row>
    <row r="571" spans="15:18" x14ac:dyDescent="0.25">
      <c r="O571" s="39"/>
      <c r="P571" s="39"/>
      <c r="Q571" s="39"/>
      <c r="R571" s="39"/>
    </row>
    <row r="572" spans="15:18" x14ac:dyDescent="0.25">
      <c r="O572" s="39"/>
      <c r="P572" s="39"/>
      <c r="Q572" s="39"/>
      <c r="R572" s="39"/>
    </row>
    <row r="573" spans="15:18" x14ac:dyDescent="0.25">
      <c r="O573" s="39"/>
      <c r="P573" s="39"/>
      <c r="Q573" s="39"/>
      <c r="R573" s="39"/>
    </row>
    <row r="574" spans="15:18" x14ac:dyDescent="0.25">
      <c r="O574" s="39"/>
      <c r="P574" s="39"/>
      <c r="Q574" s="39"/>
      <c r="R574" s="39"/>
    </row>
    <row r="575" spans="15:18" x14ac:dyDescent="0.25">
      <c r="O575" s="39"/>
      <c r="P575" s="39"/>
      <c r="Q575" s="39"/>
      <c r="R575" s="39"/>
    </row>
    <row r="576" spans="15:18" x14ac:dyDescent="0.25">
      <c r="O576" s="39"/>
      <c r="P576" s="39"/>
      <c r="Q576" s="39"/>
      <c r="R576" s="39"/>
    </row>
    <row r="577" spans="15:18" x14ac:dyDescent="0.25">
      <c r="O577" s="39"/>
      <c r="P577" s="39"/>
      <c r="Q577" s="39"/>
      <c r="R577" s="39"/>
    </row>
    <row r="578" spans="15:18" x14ac:dyDescent="0.25">
      <c r="O578" s="39"/>
      <c r="P578" s="39"/>
      <c r="Q578" s="39"/>
      <c r="R578" s="39"/>
    </row>
    <row r="579" spans="15:18" x14ac:dyDescent="0.25">
      <c r="O579" s="39"/>
      <c r="P579" s="39"/>
      <c r="Q579" s="39"/>
      <c r="R579" s="39"/>
    </row>
    <row r="580" spans="15:18" x14ac:dyDescent="0.25">
      <c r="O580" s="39"/>
      <c r="P580" s="39"/>
      <c r="Q580" s="39"/>
      <c r="R580" s="39"/>
    </row>
    <row r="581" spans="15:18" x14ac:dyDescent="0.25">
      <c r="O581" s="39"/>
      <c r="P581" s="39"/>
      <c r="Q581" s="39"/>
      <c r="R581" s="39"/>
    </row>
    <row r="582" spans="15:18" x14ac:dyDescent="0.25">
      <c r="O582" s="39"/>
      <c r="P582" s="39"/>
      <c r="Q582" s="39"/>
      <c r="R582" s="39"/>
    </row>
    <row r="583" spans="15:18" x14ac:dyDescent="0.25">
      <c r="O583" s="39"/>
      <c r="P583" s="39"/>
      <c r="Q583" s="39"/>
      <c r="R583" s="39"/>
    </row>
    <row r="584" spans="15:18" x14ac:dyDescent="0.25">
      <c r="O584" s="39"/>
      <c r="P584" s="39"/>
      <c r="Q584" s="39"/>
      <c r="R584" s="39"/>
    </row>
    <row r="585" spans="15:18" x14ac:dyDescent="0.25">
      <c r="O585" s="39"/>
      <c r="P585" s="39"/>
      <c r="Q585" s="39"/>
      <c r="R585" s="39"/>
    </row>
    <row r="586" spans="15:18" x14ac:dyDescent="0.25">
      <c r="O586" s="39"/>
      <c r="P586" s="39"/>
      <c r="Q586" s="39"/>
      <c r="R586" s="39"/>
    </row>
    <row r="587" spans="15:18" x14ac:dyDescent="0.25">
      <c r="O587" s="39"/>
      <c r="P587" s="39"/>
      <c r="Q587" s="39"/>
      <c r="R587" s="39"/>
    </row>
    <row r="588" spans="15:18" x14ac:dyDescent="0.25">
      <c r="O588" s="39"/>
      <c r="P588" s="39"/>
      <c r="Q588" s="39"/>
      <c r="R588" s="39"/>
    </row>
    <row r="589" spans="15:18" x14ac:dyDescent="0.25">
      <c r="O589" s="39"/>
      <c r="P589" s="39"/>
      <c r="Q589" s="39"/>
      <c r="R589" s="39"/>
    </row>
    <row r="590" spans="15:18" x14ac:dyDescent="0.25">
      <c r="O590" s="39"/>
      <c r="P590" s="39"/>
      <c r="Q590" s="39"/>
      <c r="R590" s="39"/>
    </row>
    <row r="591" spans="15:18" x14ac:dyDescent="0.25">
      <c r="O591" s="39"/>
      <c r="P591" s="39"/>
      <c r="Q591" s="39"/>
      <c r="R591" s="39"/>
    </row>
    <row r="592" spans="15:18" x14ac:dyDescent="0.25">
      <c r="O592" s="39"/>
      <c r="P592" s="39"/>
      <c r="Q592" s="39"/>
      <c r="R592" s="39"/>
    </row>
    <row r="593" spans="15:18" x14ac:dyDescent="0.25">
      <c r="O593" s="39"/>
      <c r="P593" s="39"/>
      <c r="Q593" s="39"/>
      <c r="R593" s="39"/>
    </row>
    <row r="594" spans="15:18" x14ac:dyDescent="0.25">
      <c r="O594" s="39"/>
      <c r="P594" s="39"/>
      <c r="Q594" s="39"/>
      <c r="R594" s="39"/>
    </row>
    <row r="595" spans="15:18" x14ac:dyDescent="0.25">
      <c r="O595" s="39"/>
      <c r="P595" s="39"/>
      <c r="Q595" s="39"/>
      <c r="R595" s="39"/>
    </row>
    <row r="596" spans="15:18" x14ac:dyDescent="0.25">
      <c r="O596" s="39"/>
      <c r="P596" s="39"/>
      <c r="Q596" s="39"/>
      <c r="R596" s="39"/>
    </row>
    <row r="597" spans="15:18" x14ac:dyDescent="0.25">
      <c r="O597" s="39"/>
      <c r="P597" s="39"/>
      <c r="Q597" s="39"/>
      <c r="R597" s="39"/>
    </row>
    <row r="598" spans="15:18" x14ac:dyDescent="0.25">
      <c r="O598" s="39"/>
      <c r="P598" s="39"/>
      <c r="Q598" s="39"/>
      <c r="R598" s="39"/>
    </row>
    <row r="599" spans="15:18" x14ac:dyDescent="0.25">
      <c r="O599" s="39"/>
      <c r="P599" s="39"/>
      <c r="Q599" s="39"/>
      <c r="R599" s="39"/>
    </row>
    <row r="600" spans="15:18" x14ac:dyDescent="0.25">
      <c r="O600" s="39"/>
      <c r="P600" s="39"/>
      <c r="Q600" s="39"/>
      <c r="R600" s="39"/>
    </row>
    <row r="601" spans="15:18" x14ac:dyDescent="0.25">
      <c r="O601" s="39"/>
      <c r="P601" s="39"/>
      <c r="Q601" s="39"/>
      <c r="R601" s="39"/>
    </row>
    <row r="602" spans="15:18" x14ac:dyDescent="0.25">
      <c r="O602" s="39"/>
      <c r="P602" s="39"/>
      <c r="Q602" s="39"/>
      <c r="R602" s="39"/>
    </row>
    <row r="603" spans="15:18" x14ac:dyDescent="0.25">
      <c r="O603" s="39"/>
      <c r="P603" s="39"/>
      <c r="Q603" s="39"/>
      <c r="R603" s="39"/>
    </row>
    <row r="604" spans="15:18" x14ac:dyDescent="0.25">
      <c r="O604" s="39"/>
      <c r="P604" s="39"/>
      <c r="Q604" s="39"/>
      <c r="R604" s="39"/>
    </row>
    <row r="605" spans="15:18" x14ac:dyDescent="0.25">
      <c r="O605" s="39"/>
      <c r="P605" s="39"/>
      <c r="Q605" s="39"/>
      <c r="R605" s="39"/>
    </row>
    <row r="606" spans="15:18" x14ac:dyDescent="0.25">
      <c r="O606" s="39"/>
      <c r="P606" s="39"/>
      <c r="Q606" s="39"/>
      <c r="R606" s="39"/>
    </row>
    <row r="607" spans="15:18" x14ac:dyDescent="0.25">
      <c r="O607" s="39"/>
      <c r="P607" s="39"/>
      <c r="Q607" s="39"/>
      <c r="R607" s="39"/>
    </row>
    <row r="608" spans="15:18" x14ac:dyDescent="0.25">
      <c r="O608" s="39"/>
      <c r="P608" s="39"/>
      <c r="Q608" s="39"/>
      <c r="R608" s="39"/>
    </row>
    <row r="609" spans="15:18" x14ac:dyDescent="0.25">
      <c r="O609" s="39"/>
      <c r="P609" s="39"/>
      <c r="Q609" s="39"/>
      <c r="R609" s="39"/>
    </row>
    <row r="610" spans="15:18" x14ac:dyDescent="0.25">
      <c r="O610" s="39"/>
      <c r="P610" s="39"/>
      <c r="Q610" s="39"/>
      <c r="R610" s="39"/>
    </row>
    <row r="611" spans="15:18" x14ac:dyDescent="0.25">
      <c r="O611" s="39"/>
      <c r="P611" s="39"/>
      <c r="Q611" s="39"/>
      <c r="R611" s="39"/>
    </row>
    <row r="612" spans="15:18" x14ac:dyDescent="0.25">
      <c r="O612" s="39"/>
      <c r="P612" s="39"/>
      <c r="Q612" s="39"/>
      <c r="R612" s="39"/>
    </row>
    <row r="613" spans="15:18" x14ac:dyDescent="0.25">
      <c r="O613" s="39"/>
      <c r="P613" s="39"/>
      <c r="Q613" s="39"/>
      <c r="R613" s="39"/>
    </row>
    <row r="614" spans="15:18" x14ac:dyDescent="0.25">
      <c r="O614" s="39"/>
      <c r="P614" s="39"/>
      <c r="Q614" s="39"/>
      <c r="R614" s="39"/>
    </row>
    <row r="615" spans="15:18" x14ac:dyDescent="0.25">
      <c r="O615" s="39"/>
      <c r="P615" s="39"/>
      <c r="Q615" s="39"/>
      <c r="R615" s="39"/>
    </row>
    <row r="616" spans="15:18" x14ac:dyDescent="0.25">
      <c r="O616" s="39"/>
      <c r="P616" s="39"/>
      <c r="Q616" s="39"/>
      <c r="R616" s="39"/>
    </row>
    <row r="617" spans="15:18" x14ac:dyDescent="0.25">
      <c r="O617" s="39"/>
      <c r="P617" s="39"/>
      <c r="Q617" s="39"/>
      <c r="R617" s="39"/>
    </row>
    <row r="618" spans="15:18" x14ac:dyDescent="0.25">
      <c r="O618" s="39"/>
      <c r="P618" s="39"/>
      <c r="Q618" s="39"/>
      <c r="R618" s="39"/>
    </row>
    <row r="619" spans="15:18" x14ac:dyDescent="0.25">
      <c r="O619" s="39"/>
      <c r="P619" s="39"/>
      <c r="Q619" s="39"/>
      <c r="R619" s="39"/>
    </row>
    <row r="620" spans="15:18" x14ac:dyDescent="0.25">
      <c r="O620" s="39"/>
      <c r="P620" s="39"/>
      <c r="Q620" s="39"/>
      <c r="R620" s="39"/>
    </row>
    <row r="621" spans="15:18" x14ac:dyDescent="0.25">
      <c r="O621" s="39"/>
      <c r="P621" s="39"/>
      <c r="Q621" s="39"/>
      <c r="R621" s="39"/>
    </row>
    <row r="622" spans="15:18" x14ac:dyDescent="0.25">
      <c r="O622" s="39"/>
      <c r="P622" s="39"/>
      <c r="Q622" s="39"/>
      <c r="R622" s="39"/>
    </row>
    <row r="623" spans="15:18" x14ac:dyDescent="0.25">
      <c r="O623" s="39"/>
      <c r="P623" s="39"/>
      <c r="Q623" s="39"/>
      <c r="R623" s="39"/>
    </row>
    <row r="624" spans="15:18" x14ac:dyDescent="0.25">
      <c r="O624" s="39"/>
      <c r="P624" s="39"/>
      <c r="Q624" s="39"/>
      <c r="R624" s="39"/>
    </row>
    <row r="625" spans="15:18" x14ac:dyDescent="0.25">
      <c r="O625" s="39"/>
      <c r="P625" s="39"/>
      <c r="Q625" s="39"/>
      <c r="R625" s="39"/>
    </row>
    <row r="626" spans="15:18" x14ac:dyDescent="0.25">
      <c r="O626" s="39"/>
      <c r="P626" s="39"/>
      <c r="Q626" s="39"/>
      <c r="R626" s="39"/>
    </row>
    <row r="627" spans="15:18" x14ac:dyDescent="0.25">
      <c r="O627" s="39"/>
      <c r="P627" s="39"/>
      <c r="Q627" s="39"/>
      <c r="R627" s="39"/>
    </row>
    <row r="628" spans="15:18" x14ac:dyDescent="0.25">
      <c r="O628" s="39"/>
      <c r="P628" s="39"/>
      <c r="Q628" s="39"/>
      <c r="R628" s="39"/>
    </row>
    <row r="629" spans="15:18" x14ac:dyDescent="0.25">
      <c r="O629" s="39"/>
      <c r="P629" s="39"/>
      <c r="Q629" s="39"/>
      <c r="R629" s="39"/>
    </row>
    <row r="630" spans="15:18" x14ac:dyDescent="0.25">
      <c r="O630" s="39"/>
      <c r="P630" s="39"/>
      <c r="Q630" s="39"/>
      <c r="R630" s="39"/>
    </row>
    <row r="631" spans="15:18" x14ac:dyDescent="0.25">
      <c r="O631" s="39"/>
      <c r="P631" s="39"/>
      <c r="Q631" s="39"/>
      <c r="R631" s="39"/>
    </row>
    <row r="632" spans="15:18" x14ac:dyDescent="0.25">
      <c r="O632" s="39"/>
      <c r="P632" s="39"/>
      <c r="Q632" s="39"/>
      <c r="R632" s="39"/>
    </row>
    <row r="633" spans="15:18" x14ac:dyDescent="0.25">
      <c r="O633" s="39"/>
      <c r="P633" s="39"/>
      <c r="Q633" s="39"/>
      <c r="R633" s="39"/>
    </row>
    <row r="634" spans="15:18" x14ac:dyDescent="0.25">
      <c r="O634" s="39"/>
      <c r="P634" s="39"/>
      <c r="Q634" s="39"/>
      <c r="R634" s="39"/>
    </row>
    <row r="635" spans="15:18" x14ac:dyDescent="0.25">
      <c r="O635" s="39"/>
      <c r="P635" s="39"/>
      <c r="Q635" s="39"/>
      <c r="R635" s="39"/>
    </row>
    <row r="636" spans="15:18" x14ac:dyDescent="0.25">
      <c r="O636" s="39"/>
      <c r="P636" s="39"/>
      <c r="Q636" s="39"/>
      <c r="R636" s="39"/>
    </row>
    <row r="637" spans="15:18" x14ac:dyDescent="0.25">
      <c r="O637" s="39"/>
      <c r="P637" s="39"/>
      <c r="Q637" s="39"/>
      <c r="R637" s="39"/>
    </row>
    <row r="638" spans="15:18" x14ac:dyDescent="0.25">
      <c r="O638" s="39"/>
      <c r="P638" s="39"/>
      <c r="Q638" s="39"/>
      <c r="R638" s="39"/>
    </row>
    <row r="639" spans="15:18" x14ac:dyDescent="0.25">
      <c r="O639" s="39"/>
      <c r="P639" s="39"/>
      <c r="Q639" s="39"/>
      <c r="R639" s="39"/>
    </row>
    <row r="640" spans="15:18" x14ac:dyDescent="0.25">
      <c r="O640" s="39"/>
      <c r="P640" s="39"/>
      <c r="Q640" s="39"/>
      <c r="R640" s="39"/>
    </row>
    <row r="641" spans="15:18" x14ac:dyDescent="0.25">
      <c r="O641" s="39"/>
      <c r="P641" s="39"/>
      <c r="Q641" s="39"/>
      <c r="R641" s="39"/>
    </row>
    <row r="642" spans="15:18" x14ac:dyDescent="0.25">
      <c r="O642" s="39"/>
      <c r="P642" s="39"/>
      <c r="Q642" s="39"/>
      <c r="R642" s="39"/>
    </row>
    <row r="643" spans="15:18" x14ac:dyDescent="0.25">
      <c r="O643" s="39"/>
      <c r="P643" s="39"/>
      <c r="Q643" s="39"/>
      <c r="R643" s="39"/>
    </row>
    <row r="644" spans="15:18" x14ac:dyDescent="0.25">
      <c r="O644" s="39"/>
      <c r="P644" s="39"/>
      <c r="Q644" s="39"/>
      <c r="R644" s="39"/>
    </row>
    <row r="645" spans="15:18" x14ac:dyDescent="0.25">
      <c r="O645" s="39"/>
      <c r="P645" s="39"/>
      <c r="Q645" s="39"/>
      <c r="R645" s="39"/>
    </row>
    <row r="646" spans="15:18" x14ac:dyDescent="0.25">
      <c r="O646" s="39"/>
      <c r="P646" s="39"/>
      <c r="Q646" s="39"/>
      <c r="R646" s="39"/>
    </row>
    <row r="647" spans="15:18" x14ac:dyDescent="0.25">
      <c r="O647" s="39"/>
      <c r="P647" s="39"/>
      <c r="Q647" s="39"/>
      <c r="R647" s="39"/>
    </row>
    <row r="648" spans="15:18" x14ac:dyDescent="0.25">
      <c r="O648" s="39"/>
      <c r="P648" s="39"/>
      <c r="Q648" s="39"/>
      <c r="R648" s="39"/>
    </row>
    <row r="649" spans="15:18" x14ac:dyDescent="0.25">
      <c r="O649" s="39"/>
      <c r="P649" s="39"/>
      <c r="Q649" s="39"/>
      <c r="R649" s="39"/>
    </row>
    <row r="650" spans="15:18" x14ac:dyDescent="0.25">
      <c r="O650" s="39"/>
      <c r="P650" s="39"/>
      <c r="Q650" s="39"/>
      <c r="R650" s="39"/>
    </row>
    <row r="651" spans="15:18" x14ac:dyDescent="0.25">
      <c r="O651" s="39"/>
      <c r="P651" s="39"/>
      <c r="Q651" s="39"/>
      <c r="R651" s="39"/>
    </row>
    <row r="652" spans="15:18" x14ac:dyDescent="0.25">
      <c r="O652" s="39"/>
      <c r="P652" s="39"/>
      <c r="Q652" s="39"/>
      <c r="R652" s="39"/>
    </row>
    <row r="653" spans="15:18" x14ac:dyDescent="0.25">
      <c r="O653" s="39"/>
      <c r="P653" s="39"/>
      <c r="Q653" s="39"/>
      <c r="R653" s="39"/>
    </row>
    <row r="654" spans="15:18" x14ac:dyDescent="0.25">
      <c r="O654" s="39"/>
      <c r="P654" s="39"/>
      <c r="Q654" s="39"/>
      <c r="R654" s="39"/>
    </row>
    <row r="655" spans="15:18" x14ac:dyDescent="0.25">
      <c r="O655" s="39"/>
      <c r="P655" s="39"/>
      <c r="Q655" s="39"/>
      <c r="R655" s="39"/>
    </row>
    <row r="656" spans="15:18" x14ac:dyDescent="0.25">
      <c r="O656" s="39"/>
      <c r="P656" s="39"/>
      <c r="Q656" s="39"/>
      <c r="R656" s="39"/>
    </row>
    <row r="657" spans="15:18" x14ac:dyDescent="0.25">
      <c r="O657" s="39"/>
      <c r="P657" s="39"/>
      <c r="Q657" s="39"/>
      <c r="R657" s="39"/>
    </row>
    <row r="658" spans="15:18" x14ac:dyDescent="0.25">
      <c r="O658" s="39"/>
      <c r="P658" s="39"/>
      <c r="Q658" s="39"/>
      <c r="R658" s="39"/>
    </row>
    <row r="659" spans="15:18" x14ac:dyDescent="0.25">
      <c r="O659" s="39"/>
      <c r="P659" s="39"/>
      <c r="Q659" s="39"/>
      <c r="R659" s="39"/>
    </row>
    <row r="660" spans="15:18" x14ac:dyDescent="0.25">
      <c r="O660" s="39"/>
      <c r="P660" s="39"/>
      <c r="Q660" s="39"/>
      <c r="R660" s="39"/>
    </row>
    <row r="661" spans="15:18" x14ac:dyDescent="0.25">
      <c r="O661" s="39"/>
      <c r="P661" s="39"/>
      <c r="Q661" s="39"/>
      <c r="R661" s="39"/>
    </row>
    <row r="662" spans="15:18" x14ac:dyDescent="0.25">
      <c r="O662" s="39"/>
      <c r="P662" s="39"/>
      <c r="Q662" s="39"/>
      <c r="R662" s="39"/>
    </row>
    <row r="663" spans="15:18" x14ac:dyDescent="0.25">
      <c r="O663" s="39"/>
      <c r="P663" s="39"/>
      <c r="Q663" s="39"/>
      <c r="R663" s="39"/>
    </row>
    <row r="664" spans="15:18" x14ac:dyDescent="0.25">
      <c r="O664" s="39"/>
      <c r="P664" s="39"/>
      <c r="Q664" s="39"/>
      <c r="R664" s="39"/>
    </row>
    <row r="665" spans="15:18" x14ac:dyDescent="0.25">
      <c r="O665" s="39"/>
      <c r="P665" s="39"/>
      <c r="Q665" s="39"/>
      <c r="R665" s="39"/>
    </row>
    <row r="666" spans="15:18" x14ac:dyDescent="0.25">
      <c r="O666" s="39"/>
      <c r="P666" s="39"/>
      <c r="Q666" s="39"/>
      <c r="R666" s="39"/>
    </row>
    <row r="667" spans="15:18" x14ac:dyDescent="0.25">
      <c r="O667" s="39"/>
      <c r="P667" s="39"/>
      <c r="Q667" s="39"/>
      <c r="R667" s="39"/>
    </row>
    <row r="668" spans="15:18" x14ac:dyDescent="0.25">
      <c r="O668" s="39"/>
      <c r="P668" s="39"/>
      <c r="Q668" s="39"/>
      <c r="R668" s="39"/>
    </row>
    <row r="669" spans="15:18" x14ac:dyDescent="0.25">
      <c r="O669" s="39"/>
      <c r="P669" s="39"/>
      <c r="Q669" s="39"/>
      <c r="R669" s="39"/>
    </row>
    <row r="670" spans="15:18" x14ac:dyDescent="0.25">
      <c r="O670" s="39"/>
      <c r="P670" s="39"/>
      <c r="Q670" s="39"/>
      <c r="R670" s="39"/>
    </row>
    <row r="671" spans="15:18" x14ac:dyDescent="0.25">
      <c r="O671" s="39"/>
      <c r="P671" s="39"/>
      <c r="Q671" s="39"/>
      <c r="R671" s="39"/>
    </row>
    <row r="672" spans="15:18" x14ac:dyDescent="0.25">
      <c r="O672" s="39"/>
      <c r="P672" s="39"/>
      <c r="Q672" s="39"/>
      <c r="R672" s="39"/>
    </row>
    <row r="673" spans="15:18" x14ac:dyDescent="0.25">
      <c r="O673" s="39"/>
      <c r="P673" s="39"/>
      <c r="Q673" s="39"/>
      <c r="R673" s="39"/>
    </row>
    <row r="674" spans="15:18" x14ac:dyDescent="0.25">
      <c r="O674" s="39"/>
      <c r="P674" s="39"/>
      <c r="Q674" s="39"/>
      <c r="R674" s="39"/>
    </row>
    <row r="675" spans="15:18" x14ac:dyDescent="0.25">
      <c r="O675" s="39"/>
      <c r="P675" s="39"/>
      <c r="Q675" s="39"/>
      <c r="R675" s="39"/>
    </row>
    <row r="676" spans="15:18" x14ac:dyDescent="0.25">
      <c r="O676" s="39"/>
      <c r="P676" s="39"/>
      <c r="Q676" s="39"/>
      <c r="R676" s="39"/>
    </row>
    <row r="677" spans="15:18" x14ac:dyDescent="0.25">
      <c r="O677" s="39"/>
      <c r="P677" s="39"/>
      <c r="Q677" s="39"/>
      <c r="R677" s="39"/>
    </row>
    <row r="678" spans="15:18" x14ac:dyDescent="0.25">
      <c r="O678" s="39"/>
      <c r="P678" s="39"/>
      <c r="Q678" s="39"/>
      <c r="R678" s="39"/>
    </row>
    <row r="679" spans="15:18" x14ac:dyDescent="0.25">
      <c r="O679" s="39"/>
      <c r="P679" s="39"/>
      <c r="Q679" s="39"/>
      <c r="R679" s="39"/>
    </row>
    <row r="680" spans="15:18" x14ac:dyDescent="0.25">
      <c r="O680" s="39"/>
      <c r="P680" s="39"/>
      <c r="Q680" s="39"/>
      <c r="R680" s="39"/>
    </row>
    <row r="681" spans="15:18" x14ac:dyDescent="0.25">
      <c r="O681" s="39"/>
      <c r="P681" s="39"/>
      <c r="Q681" s="39"/>
      <c r="R681" s="39"/>
    </row>
    <row r="682" spans="15:18" x14ac:dyDescent="0.25">
      <c r="O682" s="39"/>
      <c r="P682" s="39"/>
      <c r="Q682" s="39"/>
      <c r="R682" s="39"/>
    </row>
    <row r="683" spans="15:18" x14ac:dyDescent="0.25">
      <c r="O683" s="39"/>
      <c r="P683" s="39"/>
      <c r="Q683" s="39"/>
      <c r="R683" s="39"/>
    </row>
    <row r="684" spans="15:18" x14ac:dyDescent="0.25">
      <c r="O684" s="39"/>
      <c r="P684" s="39"/>
      <c r="Q684" s="39"/>
      <c r="R684" s="39"/>
    </row>
    <row r="685" spans="15:18" x14ac:dyDescent="0.25">
      <c r="O685" s="39"/>
      <c r="P685" s="39"/>
      <c r="Q685" s="39"/>
      <c r="R685" s="39"/>
    </row>
    <row r="686" spans="15:18" x14ac:dyDescent="0.25">
      <c r="O686" s="39"/>
      <c r="P686" s="39"/>
      <c r="Q686" s="39"/>
      <c r="R686" s="39"/>
    </row>
    <row r="687" spans="15:18" x14ac:dyDescent="0.25">
      <c r="O687" s="39"/>
      <c r="P687" s="39"/>
      <c r="Q687" s="39"/>
      <c r="R687" s="39"/>
    </row>
    <row r="688" spans="15:18" x14ac:dyDescent="0.25">
      <c r="O688" s="39"/>
      <c r="P688" s="39"/>
      <c r="Q688" s="39"/>
      <c r="R688" s="39"/>
    </row>
    <row r="689" spans="15:18" x14ac:dyDescent="0.25">
      <c r="O689" s="39"/>
      <c r="P689" s="39"/>
      <c r="Q689" s="39"/>
      <c r="R689" s="39"/>
    </row>
    <row r="690" spans="15:18" x14ac:dyDescent="0.25">
      <c r="O690" s="39"/>
      <c r="P690" s="39"/>
      <c r="Q690" s="39"/>
      <c r="R690" s="39"/>
    </row>
    <row r="691" spans="15:18" x14ac:dyDescent="0.25">
      <c r="O691" s="39"/>
      <c r="P691" s="39"/>
      <c r="Q691" s="39"/>
      <c r="R691" s="39"/>
    </row>
    <row r="692" spans="15:18" x14ac:dyDescent="0.25">
      <c r="O692" s="39"/>
      <c r="P692" s="39"/>
      <c r="Q692" s="39"/>
      <c r="R692" s="39"/>
    </row>
    <row r="693" spans="15:18" x14ac:dyDescent="0.25">
      <c r="O693" s="39"/>
      <c r="P693" s="39"/>
      <c r="Q693" s="39"/>
      <c r="R693" s="39"/>
    </row>
    <row r="694" spans="15:18" x14ac:dyDescent="0.25">
      <c r="O694" s="39"/>
      <c r="P694" s="39"/>
      <c r="Q694" s="39"/>
      <c r="R694" s="39"/>
    </row>
    <row r="695" spans="15:18" x14ac:dyDescent="0.25">
      <c r="O695" s="39"/>
      <c r="P695" s="39"/>
      <c r="Q695" s="39"/>
      <c r="R695" s="39"/>
    </row>
    <row r="696" spans="15:18" x14ac:dyDescent="0.25">
      <c r="O696" s="39"/>
      <c r="P696" s="39"/>
      <c r="Q696" s="39"/>
      <c r="R696" s="39"/>
    </row>
    <row r="697" spans="15:18" x14ac:dyDescent="0.25">
      <c r="O697" s="39"/>
      <c r="P697" s="39"/>
      <c r="Q697" s="39"/>
      <c r="R697" s="39"/>
    </row>
    <row r="698" spans="15:18" x14ac:dyDescent="0.25">
      <c r="O698" s="39"/>
      <c r="P698" s="39"/>
      <c r="Q698" s="39"/>
      <c r="R698" s="39"/>
    </row>
    <row r="699" spans="15:18" x14ac:dyDescent="0.25">
      <c r="O699" s="39"/>
      <c r="P699" s="39"/>
      <c r="Q699" s="39"/>
      <c r="R699" s="39"/>
    </row>
    <row r="700" spans="15:18" x14ac:dyDescent="0.25">
      <c r="O700" s="39"/>
      <c r="P700" s="39"/>
      <c r="Q700" s="39"/>
      <c r="R700" s="39"/>
    </row>
    <row r="701" spans="15:18" x14ac:dyDescent="0.25">
      <c r="O701" s="39"/>
      <c r="P701" s="39"/>
      <c r="Q701" s="39"/>
      <c r="R701" s="39"/>
    </row>
    <row r="702" spans="15:18" x14ac:dyDescent="0.25">
      <c r="O702" s="39"/>
      <c r="P702" s="39"/>
      <c r="Q702" s="39"/>
      <c r="R702" s="39"/>
    </row>
    <row r="703" spans="15:18" x14ac:dyDescent="0.25">
      <c r="O703" s="39"/>
      <c r="P703" s="39"/>
      <c r="Q703" s="39"/>
      <c r="R703" s="39"/>
    </row>
    <row r="704" spans="15:18" x14ac:dyDescent="0.25">
      <c r="O704" s="39"/>
      <c r="P704" s="39"/>
      <c r="Q704" s="39"/>
      <c r="R704" s="39"/>
    </row>
    <row r="705" spans="15:18" x14ac:dyDescent="0.25">
      <c r="O705" s="39"/>
      <c r="P705" s="39"/>
      <c r="Q705" s="39"/>
      <c r="R705" s="39"/>
    </row>
    <row r="706" spans="15:18" x14ac:dyDescent="0.25">
      <c r="O706" s="39"/>
      <c r="P706" s="39"/>
      <c r="Q706" s="39"/>
      <c r="R706" s="39"/>
    </row>
    <row r="707" spans="15:18" x14ac:dyDescent="0.25">
      <c r="O707" s="39"/>
      <c r="P707" s="39"/>
      <c r="Q707" s="39"/>
      <c r="R707" s="39"/>
    </row>
    <row r="708" spans="15:18" x14ac:dyDescent="0.25">
      <c r="O708" s="39"/>
      <c r="P708" s="39"/>
      <c r="Q708" s="39"/>
      <c r="R708" s="39"/>
    </row>
    <row r="709" spans="15:18" x14ac:dyDescent="0.25">
      <c r="O709" s="39"/>
      <c r="P709" s="39"/>
      <c r="Q709" s="39"/>
      <c r="R709" s="39"/>
    </row>
    <row r="710" spans="15:18" x14ac:dyDescent="0.25">
      <c r="O710" s="39"/>
      <c r="P710" s="39"/>
      <c r="Q710" s="39"/>
      <c r="R710" s="39"/>
    </row>
    <row r="711" spans="15:18" x14ac:dyDescent="0.25">
      <c r="O711" s="39"/>
      <c r="P711" s="39"/>
      <c r="Q711" s="39"/>
      <c r="R711" s="39"/>
    </row>
    <row r="712" spans="15:18" x14ac:dyDescent="0.25">
      <c r="O712" s="39"/>
      <c r="P712" s="39"/>
      <c r="Q712" s="39"/>
      <c r="R712" s="39"/>
    </row>
    <row r="713" spans="15:18" x14ac:dyDescent="0.25">
      <c r="O713" s="39"/>
      <c r="P713" s="39"/>
      <c r="Q713" s="39"/>
      <c r="R713" s="39"/>
    </row>
    <row r="714" spans="15:18" x14ac:dyDescent="0.25">
      <c r="O714" s="39"/>
      <c r="P714" s="39"/>
      <c r="Q714" s="39"/>
      <c r="R714" s="39"/>
    </row>
    <row r="715" spans="15:18" x14ac:dyDescent="0.25">
      <c r="O715" s="39"/>
      <c r="P715" s="39"/>
      <c r="Q715" s="39"/>
      <c r="R715" s="39"/>
    </row>
    <row r="716" spans="15:18" x14ac:dyDescent="0.25">
      <c r="O716" s="39"/>
      <c r="P716" s="39"/>
      <c r="Q716" s="39"/>
      <c r="R716" s="39"/>
    </row>
    <row r="717" spans="15:18" x14ac:dyDescent="0.25">
      <c r="O717" s="39"/>
      <c r="P717" s="39"/>
      <c r="Q717" s="39"/>
      <c r="R717" s="39"/>
    </row>
    <row r="718" spans="15:18" x14ac:dyDescent="0.25">
      <c r="O718" s="39"/>
      <c r="P718" s="39"/>
      <c r="Q718" s="39"/>
      <c r="R718" s="39"/>
    </row>
    <row r="719" spans="15:18" x14ac:dyDescent="0.25">
      <c r="O719" s="39"/>
      <c r="P719" s="39"/>
      <c r="Q719" s="39"/>
      <c r="R719" s="39"/>
    </row>
    <row r="720" spans="15:18" x14ac:dyDescent="0.25">
      <c r="O720" s="39"/>
      <c r="P720" s="39"/>
      <c r="Q720" s="39"/>
      <c r="R720" s="39"/>
    </row>
    <row r="721" spans="15:18" x14ac:dyDescent="0.25">
      <c r="O721" s="39"/>
      <c r="P721" s="39"/>
      <c r="Q721" s="39"/>
      <c r="R721" s="39"/>
    </row>
    <row r="722" spans="15:18" x14ac:dyDescent="0.25">
      <c r="O722" s="39"/>
      <c r="P722" s="39"/>
      <c r="Q722" s="39"/>
      <c r="R722" s="39"/>
    </row>
    <row r="723" spans="15:18" x14ac:dyDescent="0.25">
      <c r="O723" s="39"/>
      <c r="P723" s="39"/>
      <c r="Q723" s="39"/>
      <c r="R723" s="39"/>
    </row>
    <row r="724" spans="15:18" x14ac:dyDescent="0.25">
      <c r="O724" s="39"/>
      <c r="P724" s="39"/>
      <c r="Q724" s="39"/>
      <c r="R724" s="39"/>
    </row>
    <row r="725" spans="15:18" x14ac:dyDescent="0.25">
      <c r="O725" s="39"/>
      <c r="P725" s="39"/>
      <c r="Q725" s="39"/>
      <c r="R725" s="39"/>
    </row>
    <row r="726" spans="15:18" x14ac:dyDescent="0.25">
      <c r="O726" s="39"/>
      <c r="P726" s="39"/>
      <c r="Q726" s="39"/>
      <c r="R726" s="39"/>
    </row>
    <row r="727" spans="15:18" x14ac:dyDescent="0.25">
      <c r="O727" s="39"/>
      <c r="P727" s="39"/>
      <c r="Q727" s="39"/>
      <c r="R727" s="39"/>
    </row>
    <row r="728" spans="15:18" x14ac:dyDescent="0.25">
      <c r="O728" s="39"/>
      <c r="P728" s="39"/>
      <c r="Q728" s="39"/>
      <c r="R728" s="39"/>
    </row>
    <row r="729" spans="15:18" x14ac:dyDescent="0.25">
      <c r="O729" s="39"/>
      <c r="P729" s="39"/>
      <c r="Q729" s="39"/>
      <c r="R729" s="39"/>
    </row>
    <row r="730" spans="15:18" x14ac:dyDescent="0.25">
      <c r="O730" s="39"/>
      <c r="P730" s="39"/>
      <c r="Q730" s="39"/>
      <c r="R730" s="39"/>
    </row>
    <row r="731" spans="15:18" x14ac:dyDescent="0.25">
      <c r="O731" s="39"/>
      <c r="P731" s="39"/>
      <c r="Q731" s="39"/>
      <c r="R731" s="39"/>
    </row>
    <row r="732" spans="15:18" x14ac:dyDescent="0.25">
      <c r="O732" s="39"/>
      <c r="P732" s="39"/>
      <c r="Q732" s="39"/>
      <c r="R732" s="39"/>
    </row>
    <row r="733" spans="15:18" x14ac:dyDescent="0.25">
      <c r="O733" s="39"/>
      <c r="P733" s="39"/>
      <c r="Q733" s="39"/>
      <c r="R733" s="39"/>
    </row>
    <row r="734" spans="15:18" x14ac:dyDescent="0.25">
      <c r="O734" s="39"/>
      <c r="P734" s="39"/>
      <c r="Q734" s="39"/>
      <c r="R734" s="39"/>
    </row>
    <row r="735" spans="15:18" x14ac:dyDescent="0.25">
      <c r="O735" s="39"/>
      <c r="P735" s="39"/>
      <c r="Q735" s="39"/>
      <c r="R735" s="39"/>
    </row>
    <row r="736" spans="15:18" x14ac:dyDescent="0.25">
      <c r="O736" s="39"/>
      <c r="P736" s="39"/>
      <c r="Q736" s="39"/>
      <c r="R736" s="39"/>
    </row>
    <row r="737" spans="15:18" x14ac:dyDescent="0.25">
      <c r="O737" s="39"/>
      <c r="P737" s="39"/>
      <c r="Q737" s="39"/>
      <c r="R737" s="39"/>
    </row>
    <row r="738" spans="15:18" x14ac:dyDescent="0.25">
      <c r="O738" s="39"/>
      <c r="P738" s="39"/>
      <c r="Q738" s="39"/>
      <c r="R738" s="39"/>
    </row>
    <row r="739" spans="15:18" x14ac:dyDescent="0.25">
      <c r="O739" s="39"/>
      <c r="P739" s="39"/>
      <c r="Q739" s="39"/>
      <c r="R739" s="39"/>
    </row>
    <row r="740" spans="15:18" x14ac:dyDescent="0.25">
      <c r="O740" s="39"/>
      <c r="P740" s="39"/>
      <c r="Q740" s="39"/>
      <c r="R740" s="39"/>
    </row>
    <row r="741" spans="15:18" x14ac:dyDescent="0.25">
      <c r="O741" s="39"/>
      <c r="P741" s="39"/>
      <c r="Q741" s="39"/>
      <c r="R741" s="39"/>
    </row>
    <row r="742" spans="15:18" x14ac:dyDescent="0.25">
      <c r="O742" s="39"/>
      <c r="P742" s="39"/>
      <c r="Q742" s="39"/>
      <c r="R742" s="39"/>
    </row>
    <row r="743" spans="15:18" x14ac:dyDescent="0.25">
      <c r="O743" s="39"/>
      <c r="P743" s="39"/>
      <c r="Q743" s="39"/>
      <c r="R743" s="39"/>
    </row>
    <row r="744" spans="15:18" x14ac:dyDescent="0.25">
      <c r="O744" s="39"/>
      <c r="P744" s="39"/>
      <c r="Q744" s="39"/>
      <c r="R744" s="39"/>
    </row>
    <row r="745" spans="15:18" x14ac:dyDescent="0.25">
      <c r="O745" s="39"/>
      <c r="P745" s="39"/>
      <c r="Q745" s="39"/>
      <c r="R745" s="39"/>
    </row>
    <row r="746" spans="15:18" x14ac:dyDescent="0.25">
      <c r="O746" s="39"/>
      <c r="P746" s="39"/>
      <c r="Q746" s="39"/>
      <c r="R746" s="39"/>
    </row>
    <row r="747" spans="15:18" x14ac:dyDescent="0.25">
      <c r="O747" s="39"/>
      <c r="P747" s="39"/>
      <c r="Q747" s="39"/>
      <c r="R747" s="39"/>
    </row>
    <row r="748" spans="15:18" x14ac:dyDescent="0.25">
      <c r="O748" s="39"/>
      <c r="P748" s="39"/>
      <c r="Q748" s="39"/>
      <c r="R748" s="39"/>
    </row>
    <row r="749" spans="15:18" x14ac:dyDescent="0.25">
      <c r="O749" s="39"/>
      <c r="P749" s="39"/>
      <c r="Q749" s="39"/>
      <c r="R749" s="39"/>
    </row>
    <row r="750" spans="15:18" x14ac:dyDescent="0.25">
      <c r="O750" s="39"/>
      <c r="P750" s="39"/>
      <c r="Q750" s="39"/>
      <c r="R750" s="39"/>
    </row>
    <row r="751" spans="15:18" x14ac:dyDescent="0.25">
      <c r="O751" s="39"/>
      <c r="P751" s="39"/>
      <c r="Q751" s="39"/>
      <c r="R751" s="39"/>
    </row>
    <row r="752" spans="15:18" x14ac:dyDescent="0.25">
      <c r="O752" s="39"/>
      <c r="P752" s="39"/>
      <c r="Q752" s="39"/>
      <c r="R752" s="39"/>
    </row>
    <row r="753" spans="15:18" x14ac:dyDescent="0.25">
      <c r="O753" s="39"/>
      <c r="P753" s="39"/>
      <c r="Q753" s="39"/>
      <c r="R753" s="39"/>
    </row>
    <row r="754" spans="15:18" x14ac:dyDescent="0.25">
      <c r="O754" s="39"/>
      <c r="P754" s="39"/>
      <c r="Q754" s="39"/>
      <c r="R754" s="39"/>
    </row>
    <row r="755" spans="15:18" x14ac:dyDescent="0.25">
      <c r="O755" s="39"/>
      <c r="P755" s="39"/>
      <c r="Q755" s="39"/>
      <c r="R755" s="39"/>
    </row>
    <row r="756" spans="15:18" x14ac:dyDescent="0.25">
      <c r="O756" s="39"/>
      <c r="P756" s="39"/>
      <c r="Q756" s="39"/>
      <c r="R756" s="39"/>
    </row>
    <row r="757" spans="15:18" x14ac:dyDescent="0.25">
      <c r="O757" s="39"/>
      <c r="P757" s="39"/>
      <c r="Q757" s="39"/>
      <c r="R757" s="39"/>
    </row>
    <row r="758" spans="15:18" x14ac:dyDescent="0.25">
      <c r="O758" s="39"/>
      <c r="P758" s="39"/>
      <c r="Q758" s="39"/>
      <c r="R758" s="39"/>
    </row>
    <row r="759" spans="15:18" x14ac:dyDescent="0.25">
      <c r="O759" s="39"/>
      <c r="P759" s="39"/>
      <c r="Q759" s="39"/>
      <c r="R759" s="39"/>
    </row>
    <row r="760" spans="15:18" x14ac:dyDescent="0.25">
      <c r="O760" s="39"/>
      <c r="P760" s="39"/>
      <c r="Q760" s="39"/>
      <c r="R760" s="39"/>
    </row>
    <row r="761" spans="15:18" x14ac:dyDescent="0.25">
      <c r="O761" s="39"/>
      <c r="P761" s="39"/>
      <c r="Q761" s="39"/>
      <c r="R761" s="39"/>
    </row>
    <row r="762" spans="15:18" x14ac:dyDescent="0.25">
      <c r="O762" s="39"/>
      <c r="P762" s="39"/>
      <c r="Q762" s="39"/>
      <c r="R762" s="39"/>
    </row>
    <row r="763" spans="15:18" x14ac:dyDescent="0.25">
      <c r="O763" s="39"/>
      <c r="P763" s="39"/>
      <c r="Q763" s="39"/>
      <c r="R763" s="39"/>
    </row>
    <row r="764" spans="15:18" x14ac:dyDescent="0.25">
      <c r="O764" s="39"/>
      <c r="P764" s="39"/>
      <c r="Q764" s="39"/>
      <c r="R764" s="39"/>
    </row>
    <row r="765" spans="15:18" x14ac:dyDescent="0.25">
      <c r="O765" s="39"/>
      <c r="P765" s="39"/>
      <c r="Q765" s="39"/>
      <c r="R765" s="39"/>
    </row>
    <row r="766" spans="15:18" x14ac:dyDescent="0.25">
      <c r="O766" s="39"/>
      <c r="P766" s="39"/>
      <c r="Q766" s="39"/>
      <c r="R766" s="39"/>
    </row>
    <row r="767" spans="15:18" x14ac:dyDescent="0.25">
      <c r="O767" s="39"/>
      <c r="P767" s="39"/>
      <c r="Q767" s="39"/>
      <c r="R767" s="39"/>
    </row>
    <row r="768" spans="15:18" x14ac:dyDescent="0.25">
      <c r="O768" s="39"/>
      <c r="P768" s="39"/>
      <c r="Q768" s="39"/>
      <c r="R768" s="39"/>
    </row>
    <row r="769" spans="15:18" x14ac:dyDescent="0.25">
      <c r="O769" s="39"/>
      <c r="P769" s="39"/>
      <c r="Q769" s="39"/>
      <c r="R769" s="39"/>
    </row>
    <row r="770" spans="15:18" x14ac:dyDescent="0.25">
      <c r="O770" s="39"/>
      <c r="P770" s="39"/>
      <c r="Q770" s="39"/>
      <c r="R770" s="39"/>
    </row>
    <row r="771" spans="15:18" x14ac:dyDescent="0.25">
      <c r="O771" s="39"/>
      <c r="P771" s="39"/>
      <c r="Q771" s="39"/>
      <c r="R771" s="39"/>
    </row>
    <row r="772" spans="15:18" x14ac:dyDescent="0.25">
      <c r="O772" s="39"/>
      <c r="P772" s="39"/>
      <c r="Q772" s="39"/>
      <c r="R772" s="39"/>
    </row>
    <row r="773" spans="15:18" x14ac:dyDescent="0.25">
      <c r="O773" s="39"/>
      <c r="P773" s="39"/>
      <c r="Q773" s="39"/>
      <c r="R773" s="39"/>
    </row>
    <row r="774" spans="15:18" x14ac:dyDescent="0.25">
      <c r="O774" s="39"/>
      <c r="P774" s="39"/>
      <c r="Q774" s="39"/>
      <c r="R774" s="39"/>
    </row>
    <row r="775" spans="15:18" x14ac:dyDescent="0.25">
      <c r="O775" s="39"/>
      <c r="P775" s="39"/>
      <c r="Q775" s="39"/>
      <c r="R775" s="39"/>
    </row>
    <row r="776" spans="15:18" x14ac:dyDescent="0.25">
      <c r="O776" s="39"/>
      <c r="P776" s="39"/>
      <c r="Q776" s="39"/>
      <c r="R776" s="39"/>
    </row>
    <row r="777" spans="15:18" x14ac:dyDescent="0.25">
      <c r="O777" s="39"/>
      <c r="P777" s="39"/>
      <c r="Q777" s="39"/>
      <c r="R777" s="39"/>
    </row>
    <row r="778" spans="15:18" x14ac:dyDescent="0.25">
      <c r="O778" s="39"/>
      <c r="P778" s="39"/>
      <c r="Q778" s="39"/>
      <c r="R778" s="39"/>
    </row>
    <row r="779" spans="15:18" x14ac:dyDescent="0.25">
      <c r="O779" s="39"/>
      <c r="P779" s="39"/>
      <c r="Q779" s="39"/>
      <c r="R779" s="39"/>
    </row>
    <row r="780" spans="15:18" x14ac:dyDescent="0.25">
      <c r="O780" s="39"/>
      <c r="P780" s="39"/>
      <c r="Q780" s="39"/>
      <c r="R780" s="39"/>
    </row>
    <row r="781" spans="15:18" x14ac:dyDescent="0.25">
      <c r="O781" s="39"/>
      <c r="P781" s="39"/>
      <c r="Q781" s="39"/>
      <c r="R781" s="39"/>
    </row>
    <row r="782" spans="15:18" x14ac:dyDescent="0.25">
      <c r="O782" s="39"/>
      <c r="P782" s="39"/>
      <c r="Q782" s="39"/>
      <c r="R782" s="39"/>
    </row>
    <row r="783" spans="15:18" x14ac:dyDescent="0.25">
      <c r="O783" s="39"/>
      <c r="P783" s="39"/>
      <c r="Q783" s="39"/>
      <c r="R783" s="39"/>
    </row>
    <row r="784" spans="15:18" x14ac:dyDescent="0.25">
      <c r="O784" s="39"/>
      <c r="P784" s="39"/>
      <c r="Q784" s="39"/>
      <c r="R784" s="39"/>
    </row>
    <row r="785" spans="15:18" x14ac:dyDescent="0.25">
      <c r="O785" s="39"/>
      <c r="P785" s="39"/>
      <c r="Q785" s="39"/>
      <c r="R785" s="39"/>
    </row>
    <row r="786" spans="15:18" x14ac:dyDescent="0.25">
      <c r="O786" s="39"/>
      <c r="P786" s="39"/>
      <c r="Q786" s="39"/>
      <c r="R786" s="39"/>
    </row>
    <row r="787" spans="15:18" x14ac:dyDescent="0.25">
      <c r="O787" s="39"/>
      <c r="P787" s="39"/>
      <c r="Q787" s="39"/>
      <c r="R787" s="39"/>
    </row>
    <row r="788" spans="15:18" x14ac:dyDescent="0.25">
      <c r="O788" s="39"/>
      <c r="P788" s="39"/>
      <c r="Q788" s="39"/>
      <c r="R788" s="39"/>
    </row>
    <row r="789" spans="15:18" x14ac:dyDescent="0.25">
      <c r="O789" s="39"/>
      <c r="P789" s="39"/>
      <c r="Q789" s="39"/>
      <c r="R789" s="39"/>
    </row>
    <row r="790" spans="15:18" x14ac:dyDescent="0.25">
      <c r="O790" s="39"/>
      <c r="P790" s="39"/>
      <c r="Q790" s="39"/>
      <c r="R790" s="39"/>
    </row>
    <row r="791" spans="15:18" x14ac:dyDescent="0.25">
      <c r="O791" s="39"/>
      <c r="P791" s="39"/>
      <c r="Q791" s="39"/>
      <c r="R791" s="39"/>
    </row>
    <row r="792" spans="15:18" x14ac:dyDescent="0.25">
      <c r="O792" s="39"/>
      <c r="P792" s="39"/>
      <c r="Q792" s="39"/>
      <c r="R792" s="39"/>
    </row>
    <row r="793" spans="15:18" x14ac:dyDescent="0.25">
      <c r="O793" s="39"/>
      <c r="P793" s="39"/>
      <c r="Q793" s="39"/>
      <c r="R793" s="39"/>
    </row>
    <row r="794" spans="15:18" x14ac:dyDescent="0.25">
      <c r="O794" s="39"/>
      <c r="P794" s="39"/>
      <c r="Q794" s="39"/>
      <c r="R794" s="39"/>
    </row>
    <row r="795" spans="15:18" x14ac:dyDescent="0.25">
      <c r="O795" s="39"/>
      <c r="P795" s="39"/>
      <c r="Q795" s="39"/>
      <c r="R795" s="39"/>
    </row>
    <row r="796" spans="15:18" x14ac:dyDescent="0.25">
      <c r="O796" s="39"/>
      <c r="P796" s="39"/>
      <c r="Q796" s="39"/>
      <c r="R796" s="39"/>
    </row>
    <row r="797" spans="15:18" x14ac:dyDescent="0.25">
      <c r="O797" s="39"/>
      <c r="P797" s="39"/>
      <c r="Q797" s="39"/>
      <c r="R797" s="39"/>
    </row>
    <row r="798" spans="15:18" x14ac:dyDescent="0.25">
      <c r="O798" s="39"/>
      <c r="P798" s="39"/>
      <c r="Q798" s="39"/>
      <c r="R798" s="39"/>
    </row>
    <row r="799" spans="15:18" x14ac:dyDescent="0.25">
      <c r="O799" s="39"/>
      <c r="P799" s="39"/>
      <c r="Q799" s="39"/>
      <c r="R799" s="39"/>
    </row>
    <row r="800" spans="15:18" x14ac:dyDescent="0.25">
      <c r="O800" s="39"/>
      <c r="P800" s="39"/>
      <c r="Q800" s="39"/>
      <c r="R800" s="39"/>
    </row>
    <row r="801" spans="15:18" x14ac:dyDescent="0.25">
      <c r="O801" s="39"/>
      <c r="P801" s="39"/>
      <c r="Q801" s="39"/>
      <c r="R801" s="39"/>
    </row>
    <row r="802" spans="15:18" x14ac:dyDescent="0.25">
      <c r="O802" s="39"/>
      <c r="P802" s="39"/>
      <c r="Q802" s="39"/>
      <c r="R802" s="39"/>
    </row>
    <row r="803" spans="15:18" x14ac:dyDescent="0.25">
      <c r="O803" s="39"/>
      <c r="P803" s="39"/>
      <c r="Q803" s="39"/>
      <c r="R803" s="39"/>
    </row>
    <row r="804" spans="15:18" x14ac:dyDescent="0.25">
      <c r="O804" s="39"/>
      <c r="P804" s="39"/>
      <c r="Q804" s="39"/>
      <c r="R804" s="39"/>
    </row>
    <row r="805" spans="15:18" x14ac:dyDescent="0.25">
      <c r="O805" s="39"/>
      <c r="P805" s="39"/>
      <c r="Q805" s="39"/>
      <c r="R805" s="39"/>
    </row>
    <row r="806" spans="15:18" x14ac:dyDescent="0.25">
      <c r="O806" s="39"/>
      <c r="P806" s="39"/>
      <c r="Q806" s="39"/>
      <c r="R806" s="39"/>
    </row>
    <row r="807" spans="15:18" x14ac:dyDescent="0.25">
      <c r="O807" s="39"/>
      <c r="P807" s="39"/>
      <c r="Q807" s="39"/>
      <c r="R807" s="39"/>
    </row>
    <row r="808" spans="15:18" x14ac:dyDescent="0.25">
      <c r="O808" s="39"/>
      <c r="P808" s="39"/>
      <c r="Q808" s="39"/>
      <c r="R808" s="39"/>
    </row>
    <row r="809" spans="15:18" x14ac:dyDescent="0.25">
      <c r="O809" s="39"/>
      <c r="P809" s="39"/>
      <c r="Q809" s="39"/>
      <c r="R809" s="39"/>
    </row>
    <row r="810" spans="15:18" x14ac:dyDescent="0.25">
      <c r="O810" s="39"/>
      <c r="P810" s="39"/>
      <c r="Q810" s="39"/>
      <c r="R810" s="39"/>
    </row>
    <row r="811" spans="15:18" x14ac:dyDescent="0.25">
      <c r="O811" s="39"/>
      <c r="P811" s="39"/>
      <c r="Q811" s="39"/>
      <c r="R811" s="39"/>
    </row>
    <row r="812" spans="15:18" x14ac:dyDescent="0.25">
      <c r="O812" s="39"/>
      <c r="P812" s="39"/>
      <c r="Q812" s="39"/>
      <c r="R812" s="39"/>
    </row>
    <row r="813" spans="15:18" x14ac:dyDescent="0.25">
      <c r="O813" s="39"/>
      <c r="P813" s="39"/>
      <c r="Q813" s="39"/>
      <c r="R813" s="39"/>
    </row>
    <row r="814" spans="15:18" x14ac:dyDescent="0.25">
      <c r="O814" s="39"/>
      <c r="P814" s="39"/>
      <c r="Q814" s="39"/>
      <c r="R814" s="39"/>
    </row>
    <row r="815" spans="15:18" x14ac:dyDescent="0.25">
      <c r="O815" s="39"/>
      <c r="P815" s="39"/>
      <c r="Q815" s="39"/>
      <c r="R815" s="39"/>
    </row>
    <row r="816" spans="15:18" x14ac:dyDescent="0.25">
      <c r="O816" s="39"/>
      <c r="P816" s="39"/>
      <c r="Q816" s="39"/>
      <c r="R816" s="39"/>
    </row>
    <row r="817" spans="15:18" x14ac:dyDescent="0.25">
      <c r="O817" s="39"/>
      <c r="P817" s="39"/>
      <c r="Q817" s="39"/>
      <c r="R817" s="39"/>
    </row>
    <row r="818" spans="15:18" x14ac:dyDescent="0.25">
      <c r="O818" s="39"/>
      <c r="P818" s="39"/>
      <c r="Q818" s="39"/>
      <c r="R818" s="39"/>
    </row>
    <row r="819" spans="15:18" x14ac:dyDescent="0.25">
      <c r="O819" s="39"/>
      <c r="P819" s="39"/>
      <c r="Q819" s="39"/>
      <c r="R819" s="39"/>
    </row>
    <row r="820" spans="15:18" x14ac:dyDescent="0.25">
      <c r="O820" s="39"/>
      <c r="P820" s="39"/>
      <c r="Q820" s="39"/>
      <c r="R820" s="39"/>
    </row>
    <row r="821" spans="15:18" x14ac:dyDescent="0.25">
      <c r="O821" s="39"/>
      <c r="P821" s="39"/>
      <c r="Q821" s="39"/>
      <c r="R821" s="39"/>
    </row>
    <row r="822" spans="15:18" x14ac:dyDescent="0.25">
      <c r="O822" s="39"/>
      <c r="P822" s="39"/>
      <c r="Q822" s="39"/>
      <c r="R822" s="39"/>
    </row>
    <row r="823" spans="15:18" x14ac:dyDescent="0.25">
      <c r="O823" s="39"/>
      <c r="P823" s="39"/>
      <c r="Q823" s="39"/>
      <c r="R823" s="39"/>
    </row>
    <row r="824" spans="15:18" x14ac:dyDescent="0.25">
      <c r="O824" s="39"/>
      <c r="P824" s="39"/>
      <c r="Q824" s="39"/>
      <c r="R824" s="39"/>
    </row>
    <row r="825" spans="15:18" x14ac:dyDescent="0.25">
      <c r="O825" s="39"/>
      <c r="P825" s="39"/>
      <c r="Q825" s="39"/>
      <c r="R825" s="39"/>
    </row>
    <row r="826" spans="15:18" x14ac:dyDescent="0.25">
      <c r="O826" s="39"/>
      <c r="P826" s="39"/>
      <c r="Q826" s="39"/>
      <c r="R826" s="39"/>
    </row>
    <row r="827" spans="15:18" x14ac:dyDescent="0.25">
      <c r="O827" s="39"/>
      <c r="P827" s="39"/>
      <c r="Q827" s="39"/>
      <c r="R827" s="39"/>
    </row>
    <row r="828" spans="15:18" x14ac:dyDescent="0.25">
      <c r="O828" s="39"/>
      <c r="P828" s="39"/>
      <c r="Q828" s="39"/>
      <c r="R828" s="39"/>
    </row>
    <row r="829" spans="15:18" x14ac:dyDescent="0.25">
      <c r="O829" s="39"/>
      <c r="P829" s="39"/>
      <c r="Q829" s="39"/>
      <c r="R829" s="39"/>
    </row>
    <row r="830" spans="15:18" x14ac:dyDescent="0.25">
      <c r="O830" s="39"/>
      <c r="P830" s="39"/>
      <c r="Q830" s="39"/>
      <c r="R830" s="39"/>
    </row>
    <row r="831" spans="15:18" x14ac:dyDescent="0.25">
      <c r="O831" s="39"/>
      <c r="P831" s="39"/>
      <c r="Q831" s="39"/>
      <c r="R831" s="39"/>
    </row>
    <row r="832" spans="15:18" x14ac:dyDescent="0.25">
      <c r="O832" s="39"/>
      <c r="P832" s="39"/>
      <c r="Q832" s="39"/>
      <c r="R832" s="39"/>
    </row>
    <row r="833" spans="15:18" x14ac:dyDescent="0.25">
      <c r="O833" s="39"/>
      <c r="P833" s="39"/>
      <c r="Q833" s="39"/>
      <c r="R833" s="39"/>
    </row>
    <row r="834" spans="15:18" x14ac:dyDescent="0.25">
      <c r="O834" s="39"/>
      <c r="P834" s="39"/>
      <c r="Q834" s="39"/>
      <c r="R834" s="39"/>
    </row>
    <row r="835" spans="15:18" x14ac:dyDescent="0.25">
      <c r="O835" s="39"/>
      <c r="P835" s="39"/>
      <c r="Q835" s="39"/>
      <c r="R835" s="39"/>
    </row>
    <row r="836" spans="15:18" x14ac:dyDescent="0.25">
      <c r="O836" s="39"/>
      <c r="P836" s="39"/>
      <c r="Q836" s="39"/>
      <c r="R836" s="39"/>
    </row>
    <row r="837" spans="15:18" x14ac:dyDescent="0.25">
      <c r="O837" s="39"/>
      <c r="P837" s="39"/>
      <c r="Q837" s="39"/>
      <c r="R837" s="39"/>
    </row>
    <row r="838" spans="15:18" x14ac:dyDescent="0.25">
      <c r="O838" s="39"/>
      <c r="P838" s="39"/>
      <c r="Q838" s="39"/>
      <c r="R838" s="39"/>
    </row>
    <row r="839" spans="15:18" x14ac:dyDescent="0.25">
      <c r="O839" s="39"/>
      <c r="P839" s="39"/>
      <c r="Q839" s="39"/>
      <c r="R839" s="39"/>
    </row>
    <row r="840" spans="15:18" x14ac:dyDescent="0.25">
      <c r="O840" s="39"/>
      <c r="P840" s="39"/>
      <c r="Q840" s="39"/>
      <c r="R840" s="39"/>
    </row>
    <row r="841" spans="15:18" x14ac:dyDescent="0.25">
      <c r="O841" s="39"/>
      <c r="P841" s="39"/>
      <c r="Q841" s="39"/>
      <c r="R841" s="39"/>
    </row>
    <row r="842" spans="15:18" x14ac:dyDescent="0.25">
      <c r="O842" s="39"/>
      <c r="P842" s="39"/>
      <c r="Q842" s="39"/>
      <c r="R842" s="39"/>
    </row>
    <row r="843" spans="15:18" x14ac:dyDescent="0.25">
      <c r="O843" s="39"/>
      <c r="P843" s="39"/>
      <c r="Q843" s="39"/>
      <c r="R843" s="39"/>
    </row>
    <row r="844" spans="15:18" x14ac:dyDescent="0.25">
      <c r="O844" s="39"/>
      <c r="P844" s="39"/>
      <c r="Q844" s="39"/>
      <c r="R844" s="39"/>
    </row>
    <row r="845" spans="15:18" x14ac:dyDescent="0.25">
      <c r="O845" s="39"/>
      <c r="P845" s="39"/>
      <c r="Q845" s="39"/>
      <c r="R845" s="39"/>
    </row>
    <row r="846" spans="15:18" x14ac:dyDescent="0.25">
      <c r="O846" s="39"/>
      <c r="P846" s="39"/>
      <c r="Q846" s="39"/>
      <c r="R846" s="39"/>
    </row>
    <row r="847" spans="15:18" x14ac:dyDescent="0.25">
      <c r="O847" s="39"/>
      <c r="P847" s="39"/>
      <c r="Q847" s="39"/>
      <c r="R847" s="39"/>
    </row>
    <row r="848" spans="15:18" x14ac:dyDescent="0.25">
      <c r="O848" s="39"/>
      <c r="P848" s="39"/>
      <c r="Q848" s="39"/>
      <c r="R848" s="39"/>
    </row>
    <row r="849" spans="15:18" x14ac:dyDescent="0.25">
      <c r="O849" s="39"/>
      <c r="P849" s="39"/>
      <c r="Q849" s="39"/>
      <c r="R849" s="39"/>
    </row>
    <row r="850" spans="15:18" x14ac:dyDescent="0.25">
      <c r="O850" s="39"/>
      <c r="P850" s="39"/>
      <c r="Q850" s="39"/>
      <c r="R850" s="39"/>
    </row>
    <row r="851" spans="15:18" x14ac:dyDescent="0.25">
      <c r="O851" s="39"/>
      <c r="P851" s="39"/>
      <c r="Q851" s="39"/>
      <c r="R851" s="39"/>
    </row>
    <row r="852" spans="15:18" x14ac:dyDescent="0.25">
      <c r="O852" s="39"/>
      <c r="P852" s="39"/>
      <c r="Q852" s="39"/>
      <c r="R852" s="39"/>
    </row>
    <row r="853" spans="15:18" x14ac:dyDescent="0.25">
      <c r="O853" s="39"/>
      <c r="P853" s="39"/>
      <c r="Q853" s="39"/>
      <c r="R853" s="39"/>
    </row>
    <row r="854" spans="15:18" x14ac:dyDescent="0.25">
      <c r="O854" s="39"/>
      <c r="P854" s="39"/>
      <c r="Q854" s="39"/>
      <c r="R854" s="39"/>
    </row>
    <row r="855" spans="15:18" x14ac:dyDescent="0.25">
      <c r="O855" s="39"/>
      <c r="P855" s="39"/>
      <c r="Q855" s="39"/>
      <c r="R855" s="39"/>
    </row>
    <row r="856" spans="15:18" x14ac:dyDescent="0.25">
      <c r="O856" s="39"/>
      <c r="P856" s="39"/>
      <c r="Q856" s="39"/>
      <c r="R856" s="39"/>
    </row>
    <row r="857" spans="15:18" x14ac:dyDescent="0.25">
      <c r="O857" s="39"/>
      <c r="P857" s="39"/>
      <c r="Q857" s="39"/>
      <c r="R857" s="39"/>
    </row>
    <row r="858" spans="15:18" x14ac:dyDescent="0.25">
      <c r="O858" s="39"/>
      <c r="P858" s="39"/>
      <c r="Q858" s="39"/>
      <c r="R858" s="39"/>
    </row>
    <row r="859" spans="15:18" x14ac:dyDescent="0.25">
      <c r="O859" s="39"/>
      <c r="P859" s="39"/>
      <c r="Q859" s="39"/>
      <c r="R859" s="39"/>
    </row>
    <row r="860" spans="15:18" x14ac:dyDescent="0.25">
      <c r="O860" s="39"/>
      <c r="P860" s="39"/>
      <c r="Q860" s="39"/>
      <c r="R860" s="39"/>
    </row>
    <row r="861" spans="15:18" x14ac:dyDescent="0.25">
      <c r="O861" s="39"/>
      <c r="P861" s="39"/>
      <c r="Q861" s="39"/>
      <c r="R861" s="39"/>
    </row>
    <row r="862" spans="15:18" x14ac:dyDescent="0.25">
      <c r="O862" s="39"/>
      <c r="P862" s="39"/>
      <c r="Q862" s="39"/>
      <c r="R862" s="39"/>
    </row>
    <row r="863" spans="15:18" x14ac:dyDescent="0.25">
      <c r="O863" s="39"/>
      <c r="P863" s="39"/>
      <c r="Q863" s="39"/>
      <c r="R863" s="39"/>
    </row>
    <row r="864" spans="15:18" x14ac:dyDescent="0.25">
      <c r="O864" s="39"/>
      <c r="P864" s="39"/>
      <c r="Q864" s="39"/>
      <c r="R864" s="39"/>
    </row>
    <row r="865" spans="15:18" x14ac:dyDescent="0.25">
      <c r="O865" s="39"/>
      <c r="P865" s="39"/>
      <c r="Q865" s="39"/>
      <c r="R865" s="39"/>
    </row>
    <row r="866" spans="15:18" x14ac:dyDescent="0.25">
      <c r="O866" s="39"/>
      <c r="P866" s="39"/>
      <c r="Q866" s="39"/>
      <c r="R866" s="39"/>
    </row>
    <row r="867" spans="15:18" x14ac:dyDescent="0.25">
      <c r="O867" s="39"/>
      <c r="P867" s="39"/>
      <c r="Q867" s="39"/>
      <c r="R867" s="39"/>
    </row>
    <row r="868" spans="15:18" x14ac:dyDescent="0.25">
      <c r="O868" s="39"/>
      <c r="P868" s="39"/>
      <c r="Q868" s="39"/>
      <c r="R868" s="39"/>
    </row>
    <row r="869" spans="15:18" x14ac:dyDescent="0.25">
      <c r="O869" s="39"/>
      <c r="P869" s="39"/>
      <c r="Q869" s="39"/>
      <c r="R869" s="3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opLeftCell="A14" zoomScale="85" zoomScaleNormal="85" workbookViewId="0">
      <selection activeCell="R37" sqref="R37"/>
    </sheetView>
  </sheetViews>
  <sheetFormatPr defaultRowHeight="15" x14ac:dyDescent="0.25"/>
  <cols>
    <col min="1" max="1" width="10.85546875" bestFit="1" customWidth="1"/>
    <col min="2" max="2" width="17.140625" customWidth="1"/>
    <col min="3" max="3" width="9.42578125" bestFit="1" customWidth="1"/>
    <col min="4" max="4" width="11.140625" bestFit="1" customWidth="1"/>
    <col min="6" max="6" width="11.5703125" customWidth="1"/>
    <col min="7" max="7" width="11" style="39" bestFit="1" customWidth="1"/>
    <col min="8" max="8" width="8.28515625" bestFit="1" customWidth="1"/>
    <col min="9" max="9" width="11" bestFit="1" customWidth="1"/>
    <col min="10" max="10" width="11" style="39" bestFit="1" customWidth="1"/>
    <col min="11" max="11" width="8.28515625" style="39" bestFit="1" customWidth="1"/>
    <col min="13" max="13" width="11" style="39" bestFit="1" customWidth="1"/>
    <col min="14" max="14" width="8.28515625" style="39" bestFit="1" customWidth="1"/>
    <col min="16" max="16" width="11" style="39" bestFit="1" customWidth="1"/>
    <col min="17" max="17" width="8.28515625" style="39" bestFit="1" customWidth="1"/>
  </cols>
  <sheetData>
    <row r="1" spans="1:18" x14ac:dyDescent="0.25">
      <c r="A1" s="27" t="s">
        <v>17</v>
      </c>
      <c r="B1" s="28" t="s">
        <v>29</v>
      </c>
      <c r="C1" s="28"/>
      <c r="D1" s="16"/>
      <c r="E1" s="16"/>
      <c r="F1" s="5"/>
      <c r="G1" s="27" t="s">
        <v>60</v>
      </c>
      <c r="H1" s="47"/>
      <c r="I1" s="50"/>
      <c r="J1" s="27" t="s">
        <v>65</v>
      </c>
      <c r="K1" s="47"/>
      <c r="M1" s="27" t="s">
        <v>66</v>
      </c>
      <c r="N1" s="47"/>
      <c r="P1" s="27" t="s">
        <v>67</v>
      </c>
      <c r="Q1" s="47"/>
    </row>
    <row r="2" spans="1:18" x14ac:dyDescent="0.25">
      <c r="A2" s="31" t="s">
        <v>8</v>
      </c>
      <c r="B2" s="32" t="s">
        <v>18</v>
      </c>
      <c r="C2" s="32" t="s">
        <v>31</v>
      </c>
      <c r="D2" s="33" t="s">
        <v>10</v>
      </c>
      <c r="E2" s="33" t="s">
        <v>38</v>
      </c>
      <c r="F2" s="4"/>
      <c r="G2" s="31" t="s">
        <v>8</v>
      </c>
      <c r="H2" s="33" t="s">
        <v>38</v>
      </c>
      <c r="I2" s="10"/>
      <c r="J2" s="31" t="s">
        <v>8</v>
      </c>
      <c r="K2" s="33" t="s">
        <v>38</v>
      </c>
      <c r="M2" s="31" t="s">
        <v>8</v>
      </c>
      <c r="N2" s="33" t="s">
        <v>38</v>
      </c>
      <c r="P2" s="31" t="s">
        <v>8</v>
      </c>
      <c r="Q2" s="33" t="s">
        <v>38</v>
      </c>
    </row>
    <row r="3" spans="1:18" x14ac:dyDescent="0.25">
      <c r="A3" s="22">
        <v>-10</v>
      </c>
      <c r="B3" s="10">
        <v>-890</v>
      </c>
      <c r="C3" s="10">
        <f>B3+'Main information'!$B$2</f>
        <v>510</v>
      </c>
      <c r="D3" s="8">
        <f>C3+'Main information'!$B$6</f>
        <v>1240</v>
      </c>
      <c r="E3" s="45">
        <f>('Main information'!$B$5-D3)</f>
        <v>1465</v>
      </c>
      <c r="G3" s="22">
        <v>-11</v>
      </c>
      <c r="H3" s="45">
        <v>1480</v>
      </c>
      <c r="I3" s="10"/>
      <c r="J3" s="22">
        <v>-10.199999999999999</v>
      </c>
      <c r="K3" s="45">
        <v>1549.8</v>
      </c>
      <c r="L3" s="55"/>
      <c r="M3" s="22">
        <v>-15</v>
      </c>
      <c r="N3" s="39">
        <v>2650</v>
      </c>
      <c r="P3" s="22">
        <v>-15</v>
      </c>
      <c r="Q3" s="11">
        <v>2215</v>
      </c>
    </row>
    <row r="4" spans="1:18" x14ac:dyDescent="0.25">
      <c r="A4" s="22">
        <v>-7</v>
      </c>
      <c r="B4" s="10">
        <v>-680</v>
      </c>
      <c r="C4" s="10">
        <f>B4+'Main information'!$B$2</f>
        <v>720</v>
      </c>
      <c r="D4" s="10">
        <f>C4+'Main information'!$B$6</f>
        <v>1450</v>
      </c>
      <c r="E4" s="45">
        <f>('Main information'!$B$5-D4)</f>
        <v>1255</v>
      </c>
      <c r="G4" s="22">
        <v>-7</v>
      </c>
      <c r="H4" s="45">
        <v>1215.0000000000002</v>
      </c>
      <c r="I4" s="10"/>
      <c r="J4" s="22">
        <v>-9</v>
      </c>
      <c r="K4" s="45">
        <v>1519</v>
      </c>
      <c r="L4" s="55"/>
      <c r="M4" s="22">
        <v>-10</v>
      </c>
      <c r="N4" s="39">
        <v>2500</v>
      </c>
      <c r="P4" s="22">
        <v>-10</v>
      </c>
      <c r="Q4" s="11">
        <v>1615</v>
      </c>
      <c r="R4" s="39"/>
    </row>
    <row r="5" spans="1:18" x14ac:dyDescent="0.25">
      <c r="A5" s="22">
        <v>-3</v>
      </c>
      <c r="B5" s="10">
        <v>-720</v>
      </c>
      <c r="C5" s="10">
        <f>B5+'Main information'!$B$2</f>
        <v>680</v>
      </c>
      <c r="D5" s="10">
        <f>C5+'Main information'!$B$6</f>
        <v>1410</v>
      </c>
      <c r="E5" s="45">
        <f>('Main information'!$B$5-D5)</f>
        <v>1295</v>
      </c>
      <c r="G5" s="22">
        <v>-4</v>
      </c>
      <c r="H5" s="45">
        <v>1095</v>
      </c>
      <c r="J5" s="22">
        <v>-3</v>
      </c>
      <c r="K5" s="45">
        <v>1365</v>
      </c>
      <c r="L5" s="55"/>
      <c r="M5" s="22">
        <v>-5</v>
      </c>
      <c r="N5" s="45">
        <v>2100</v>
      </c>
      <c r="P5" s="22">
        <v>-5</v>
      </c>
      <c r="Q5" s="11">
        <v>1205</v>
      </c>
      <c r="R5" s="39"/>
    </row>
    <row r="6" spans="1:18" x14ac:dyDescent="0.25">
      <c r="A6" s="22">
        <v>0</v>
      </c>
      <c r="B6" s="10">
        <v>-190</v>
      </c>
      <c r="C6" s="10">
        <f>B6+'Main information'!$B$2</f>
        <v>1210</v>
      </c>
      <c r="D6" s="10">
        <f>C6+'Main information'!$B$6</f>
        <v>1940</v>
      </c>
      <c r="E6" s="45">
        <f>('Main information'!$B$5-D6)</f>
        <v>765</v>
      </c>
      <c r="G6" s="22">
        <v>0</v>
      </c>
      <c r="H6" s="45">
        <v>555.00000000000023</v>
      </c>
      <c r="J6" s="22">
        <v>0</v>
      </c>
      <c r="K6" s="45">
        <v>1093</v>
      </c>
      <c r="L6" s="55"/>
      <c r="M6" s="22">
        <v>0</v>
      </c>
      <c r="N6" s="45">
        <v>1700</v>
      </c>
      <c r="P6" s="22">
        <v>0</v>
      </c>
      <c r="Q6" s="11">
        <v>705</v>
      </c>
      <c r="R6" s="39"/>
    </row>
    <row r="7" spans="1:18" x14ac:dyDescent="0.25">
      <c r="A7" s="22">
        <v>3</v>
      </c>
      <c r="B7" s="10">
        <v>-190</v>
      </c>
      <c r="C7" s="10">
        <f>B7+'Main information'!$B$2</f>
        <v>1210</v>
      </c>
      <c r="D7" s="10">
        <f>C7+'Main information'!$B$6</f>
        <v>1940</v>
      </c>
      <c r="E7" s="45">
        <f>('Main information'!$B$5-D7)</f>
        <v>765</v>
      </c>
      <c r="G7" s="22">
        <v>4</v>
      </c>
      <c r="H7" s="45">
        <v>-125</v>
      </c>
      <c r="J7" s="22">
        <v>0.5</v>
      </c>
      <c r="K7" s="45">
        <v>856</v>
      </c>
      <c r="L7" s="55"/>
      <c r="M7" s="22">
        <v>5</v>
      </c>
      <c r="N7" s="45">
        <v>1250</v>
      </c>
      <c r="P7" s="22">
        <v>5</v>
      </c>
      <c r="Q7" s="11">
        <v>904.99999999999977</v>
      </c>
      <c r="R7" s="39"/>
    </row>
    <row r="8" spans="1:18" x14ac:dyDescent="0.25">
      <c r="A8" s="22">
        <v>4.5</v>
      </c>
      <c r="B8" s="10">
        <v>-200</v>
      </c>
      <c r="C8" s="10">
        <f>B8+'Main information'!$B$2</f>
        <v>1200</v>
      </c>
      <c r="D8" s="10">
        <f>C8+'Main information'!$B$6</f>
        <v>1930</v>
      </c>
      <c r="E8" s="45">
        <f>('Main information'!$B$5-D8)</f>
        <v>775</v>
      </c>
      <c r="G8" s="22">
        <v>7</v>
      </c>
      <c r="H8" s="45">
        <v>-465</v>
      </c>
      <c r="J8" s="22">
        <v>5</v>
      </c>
      <c r="K8" s="45">
        <v>126</v>
      </c>
      <c r="L8" s="55"/>
      <c r="M8" s="22">
        <v>10</v>
      </c>
      <c r="N8" s="45">
        <v>900</v>
      </c>
      <c r="P8" s="22">
        <v>10</v>
      </c>
      <c r="Q8" s="11">
        <v>924.99999999999977</v>
      </c>
      <c r="R8" s="39"/>
    </row>
    <row r="9" spans="1:18" x14ac:dyDescent="0.25">
      <c r="A9" s="22">
        <v>9.5</v>
      </c>
      <c r="B9" s="10">
        <v>830</v>
      </c>
      <c r="C9" s="10">
        <f>B9+'Main information'!$B$2</f>
        <v>2230</v>
      </c>
      <c r="D9" s="10">
        <f>C9+'Main information'!$B$6</f>
        <v>2960</v>
      </c>
      <c r="E9" s="45">
        <f>('Main information'!$B$5-D9)</f>
        <v>-255</v>
      </c>
      <c r="G9" s="22">
        <v>10</v>
      </c>
      <c r="H9" s="45">
        <v>-844.99999999999955</v>
      </c>
      <c r="J9" s="22">
        <v>5.7</v>
      </c>
      <c r="K9" s="45">
        <v>-85</v>
      </c>
      <c r="L9" s="55"/>
      <c r="M9" s="22">
        <v>15</v>
      </c>
      <c r="N9" s="45">
        <v>850</v>
      </c>
      <c r="P9" s="22">
        <v>15</v>
      </c>
      <c r="Q9" s="11">
        <v>45</v>
      </c>
      <c r="R9" s="39"/>
    </row>
    <row r="10" spans="1:18" x14ac:dyDescent="0.25">
      <c r="A10" s="22">
        <v>12.5</v>
      </c>
      <c r="B10" s="10">
        <v>1250</v>
      </c>
      <c r="C10" s="10">
        <f>B10+'Main information'!$B$2</f>
        <v>2650</v>
      </c>
      <c r="D10" s="10">
        <f>C10+'Main information'!$B$6</f>
        <v>3380</v>
      </c>
      <c r="E10" s="45">
        <f>('Main information'!$B$5-D10)</f>
        <v>-675</v>
      </c>
      <c r="G10" s="22">
        <v>13</v>
      </c>
      <c r="H10" s="45">
        <v>-1015</v>
      </c>
      <c r="J10" s="22">
        <v>9</v>
      </c>
      <c r="K10" s="45">
        <v>-215</v>
      </c>
      <c r="L10" s="55"/>
      <c r="M10" s="22"/>
      <c r="N10" s="45"/>
      <c r="P10" s="22">
        <v>20</v>
      </c>
      <c r="Q10" s="11">
        <v>-485</v>
      </c>
      <c r="R10" s="39"/>
    </row>
    <row r="11" spans="1:18" x14ac:dyDescent="0.25">
      <c r="A11" s="22">
        <v>17.5</v>
      </c>
      <c r="B11" s="10">
        <v>1730</v>
      </c>
      <c r="C11" s="10">
        <f>B11+'Main information'!$B$2</f>
        <v>3130</v>
      </c>
      <c r="D11" s="10">
        <f>C11+'Main information'!$B$6</f>
        <v>3860</v>
      </c>
      <c r="E11" s="45">
        <f>('Main information'!$B$5-D11)</f>
        <v>-1155</v>
      </c>
      <c r="G11" s="22">
        <v>17</v>
      </c>
      <c r="H11" s="45">
        <v>-1185</v>
      </c>
      <c r="J11" s="22">
        <v>10.5</v>
      </c>
      <c r="K11" s="45">
        <v>-365</v>
      </c>
      <c r="L11" s="55"/>
      <c r="M11" s="22"/>
      <c r="N11" s="45"/>
      <c r="P11" s="22">
        <v>25</v>
      </c>
      <c r="Q11" s="11">
        <v>-485</v>
      </c>
      <c r="R11" s="39"/>
    </row>
    <row r="12" spans="1:18" x14ac:dyDescent="0.25">
      <c r="A12" s="22">
        <v>22.5</v>
      </c>
      <c r="B12" s="10">
        <v>2000</v>
      </c>
      <c r="C12" s="10">
        <f>B12+'Main information'!$B$2</f>
        <v>3400</v>
      </c>
      <c r="D12" s="10">
        <f>C12+'Main information'!$B$6</f>
        <v>4130</v>
      </c>
      <c r="E12" s="45">
        <f>('Main information'!$B$5-D12)</f>
        <v>-1425</v>
      </c>
      <c r="G12" s="22">
        <v>20</v>
      </c>
      <c r="H12" s="45">
        <v>-1384.9999999999995</v>
      </c>
      <c r="J12" s="22">
        <v>15</v>
      </c>
      <c r="K12" s="45">
        <v>-775</v>
      </c>
      <c r="L12" s="55"/>
      <c r="M12" s="22"/>
      <c r="N12" s="45"/>
      <c r="P12" s="22">
        <v>30</v>
      </c>
      <c r="Q12" s="11">
        <v>-485</v>
      </c>
      <c r="R12" s="39"/>
    </row>
    <row r="13" spans="1:18" x14ac:dyDescent="0.25">
      <c r="A13" s="22">
        <v>27.5</v>
      </c>
      <c r="B13" s="10">
        <v>2200</v>
      </c>
      <c r="C13" s="10">
        <f>B13+'Main information'!$B$2</f>
        <v>3600</v>
      </c>
      <c r="D13" s="10">
        <f>C13+'Main information'!$B$6</f>
        <v>4330</v>
      </c>
      <c r="E13" s="45">
        <f>('Main information'!$B$5-D13)</f>
        <v>-1625</v>
      </c>
      <c r="G13" s="22"/>
      <c r="H13" s="45"/>
      <c r="J13" s="22">
        <v>18</v>
      </c>
      <c r="K13" s="45">
        <v>-885</v>
      </c>
      <c r="L13" s="55"/>
      <c r="M13" s="22"/>
      <c r="N13" s="45"/>
      <c r="P13" s="22">
        <v>35</v>
      </c>
      <c r="Q13" s="11">
        <v>-565</v>
      </c>
      <c r="R13" s="39"/>
    </row>
    <row r="14" spans="1:18" x14ac:dyDescent="0.25">
      <c r="A14" s="22">
        <v>32.5</v>
      </c>
      <c r="B14" s="10">
        <v>1150</v>
      </c>
      <c r="C14" s="10">
        <f>B14+'Main information'!$B$2</f>
        <v>2550</v>
      </c>
      <c r="D14" s="10">
        <f>C14+'Main information'!$B$6</f>
        <v>3280</v>
      </c>
      <c r="E14" s="45">
        <f>('Main information'!$B$5-D14)</f>
        <v>-575</v>
      </c>
      <c r="G14" s="22"/>
      <c r="H14" s="45"/>
      <c r="J14" s="22"/>
      <c r="K14" s="45"/>
      <c r="M14" s="22"/>
      <c r="N14" s="45"/>
      <c r="P14" s="22">
        <v>40</v>
      </c>
      <c r="Q14" s="11">
        <v>-655</v>
      </c>
      <c r="R14" s="39"/>
    </row>
    <row r="15" spans="1:18" x14ac:dyDescent="0.25">
      <c r="A15" s="23">
        <v>37.5</v>
      </c>
      <c r="B15" s="12">
        <v>1450</v>
      </c>
      <c r="C15" s="12">
        <f>B15+'Main information'!$B$2</f>
        <v>2850</v>
      </c>
      <c r="D15" s="12">
        <f>C15+'Main information'!$B$6</f>
        <v>3580</v>
      </c>
      <c r="E15" s="46">
        <f>('Main information'!$B$5-D15)</f>
        <v>-875</v>
      </c>
      <c r="G15" s="23"/>
      <c r="H15" s="46"/>
      <c r="J15" s="23"/>
      <c r="K15" s="46"/>
      <c r="M15" s="23"/>
      <c r="N15" s="46"/>
      <c r="P15" s="22">
        <v>45</v>
      </c>
      <c r="Q15" s="11">
        <v>-784.99999999999955</v>
      </c>
      <c r="R15" s="39"/>
    </row>
    <row r="16" spans="1:18" x14ac:dyDescent="0.25">
      <c r="C16" s="10"/>
      <c r="D16" s="10"/>
      <c r="P16" s="23">
        <v>50</v>
      </c>
      <c r="Q16" s="13">
        <v>-905</v>
      </c>
      <c r="R16" s="39"/>
    </row>
    <row r="17" spans="2:19" x14ac:dyDescent="0.25">
      <c r="B17" t="s">
        <v>81</v>
      </c>
      <c r="C17" t="s">
        <v>82</v>
      </c>
    </row>
    <row r="20" spans="2:19" x14ac:dyDescent="0.25">
      <c r="O20" s="39"/>
      <c r="R20" s="39"/>
      <c r="S20" s="39"/>
    </row>
    <row r="21" spans="2:19" x14ac:dyDescent="0.25">
      <c r="O21" s="39"/>
      <c r="R21" s="39"/>
      <c r="S21" s="39"/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opLeftCell="C1" workbookViewId="0">
      <selection activeCell="Q12" sqref="P4:Q12"/>
    </sheetView>
  </sheetViews>
  <sheetFormatPr defaultRowHeight="15" x14ac:dyDescent="0.25"/>
  <cols>
    <col min="1" max="1" width="10.85546875" bestFit="1" customWidth="1"/>
    <col min="2" max="2" width="16.85546875" bestFit="1" customWidth="1"/>
    <col min="4" max="4" width="11.140625" bestFit="1" customWidth="1"/>
    <col min="6" max="6" width="11.140625" customWidth="1"/>
    <col min="7" max="7" width="11" style="39" bestFit="1" customWidth="1"/>
    <col min="8" max="8" width="26" style="39" customWidth="1"/>
    <col min="10" max="10" width="11" style="39" bestFit="1" customWidth="1"/>
    <col min="11" max="11" width="8.28515625" style="39" bestFit="1" customWidth="1"/>
    <col min="12" max="12" width="9.140625" style="39"/>
    <col min="13" max="13" width="11" style="39" bestFit="1" customWidth="1"/>
    <col min="14" max="14" width="8.28515625" style="39" bestFit="1" customWidth="1"/>
    <col min="15" max="15" width="9.140625" style="39"/>
    <col min="16" max="16" width="11" style="39" bestFit="1" customWidth="1"/>
    <col min="17" max="17" width="8.28515625" style="39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7" t="s">
        <v>19</v>
      </c>
      <c r="B1" s="28" t="s">
        <v>33</v>
      </c>
      <c r="C1" s="28"/>
      <c r="D1" s="16"/>
      <c r="E1" s="16"/>
      <c r="F1" s="5"/>
      <c r="G1" s="27" t="s">
        <v>61</v>
      </c>
      <c r="H1" s="47"/>
      <c r="J1" s="20" t="s">
        <v>70</v>
      </c>
      <c r="K1" s="52"/>
      <c r="M1" s="27" t="s">
        <v>69</v>
      </c>
      <c r="N1" s="47"/>
      <c r="P1" s="27" t="s">
        <v>68</v>
      </c>
      <c r="Q1" s="47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G2" s="31" t="s">
        <v>8</v>
      </c>
      <c r="H2" s="33" t="s">
        <v>38</v>
      </c>
      <c r="J2" s="53" t="s">
        <v>8</v>
      </c>
      <c r="K2" s="54" t="s">
        <v>38</v>
      </c>
      <c r="M2" s="31" t="s">
        <v>8</v>
      </c>
      <c r="N2" s="33" t="s">
        <v>38</v>
      </c>
      <c r="P2" s="31" t="s">
        <v>8</v>
      </c>
      <c r="Q2" s="33" t="s">
        <v>38</v>
      </c>
      <c r="R2" s="4"/>
    </row>
    <row r="3" spans="1:19" x14ac:dyDescent="0.25">
      <c r="A3" s="22">
        <v>-14.5</v>
      </c>
      <c r="B3" s="10">
        <v>-1310</v>
      </c>
      <c r="C3" s="10">
        <f>B3+'Main information'!$B$2</f>
        <v>90</v>
      </c>
      <c r="D3" s="8">
        <f>C3+'Main information'!$B$6</f>
        <v>820</v>
      </c>
      <c r="E3" s="45">
        <f>('Main information'!$B$5-D3)</f>
        <v>1885</v>
      </c>
      <c r="G3" s="48">
        <v>-15.7</v>
      </c>
      <c r="H3" s="49">
        <v>2055</v>
      </c>
      <c r="J3" s="22">
        <v>-14.4</v>
      </c>
      <c r="K3" s="45">
        <v>1875</v>
      </c>
      <c r="L3" s="55"/>
      <c r="M3" s="22">
        <v>-15</v>
      </c>
      <c r="N3" s="45">
        <v>2450</v>
      </c>
      <c r="P3" s="22">
        <v>-15</v>
      </c>
      <c r="Q3" s="11">
        <v>1525</v>
      </c>
    </row>
    <row r="4" spans="1:19" x14ac:dyDescent="0.25">
      <c r="A4" s="22">
        <v>-10.5</v>
      </c>
      <c r="B4" s="10">
        <v>-830</v>
      </c>
      <c r="C4" s="10">
        <f>B4+'Main information'!$B$2</f>
        <v>570</v>
      </c>
      <c r="D4" s="10">
        <f>C4+'Main information'!$B$6</f>
        <v>1300</v>
      </c>
      <c r="E4" s="45">
        <f>('Main information'!$B$5-D4)</f>
        <v>1405</v>
      </c>
      <c r="G4" s="22">
        <v>-12</v>
      </c>
      <c r="H4" s="45">
        <v>1385</v>
      </c>
      <c r="J4" s="22">
        <v>-12</v>
      </c>
      <c r="K4" s="45">
        <v>1575</v>
      </c>
      <c r="L4" s="55"/>
      <c r="M4" s="22">
        <v>-10</v>
      </c>
      <c r="N4" s="45">
        <v>2000</v>
      </c>
      <c r="P4" s="22">
        <v>-10</v>
      </c>
      <c r="Q4" s="11">
        <v>705</v>
      </c>
      <c r="R4" s="39"/>
    </row>
    <row r="5" spans="1:19" x14ac:dyDescent="0.25">
      <c r="A5" s="22">
        <v>-4.5</v>
      </c>
      <c r="B5" s="10">
        <v>-780</v>
      </c>
      <c r="C5" s="10">
        <f>B5+'Main information'!$B$2</f>
        <v>620</v>
      </c>
      <c r="D5" s="10">
        <f>C5+'Main information'!$B$6</f>
        <v>1350</v>
      </c>
      <c r="E5" s="45">
        <f>('Main information'!$B$5-D5)</f>
        <v>1355</v>
      </c>
      <c r="G5" s="22">
        <v>-9</v>
      </c>
      <c r="H5" s="45">
        <v>1355</v>
      </c>
      <c r="J5" s="22">
        <v>-8</v>
      </c>
      <c r="K5" s="45">
        <v>1495</v>
      </c>
      <c r="L5" s="55"/>
      <c r="M5" s="22">
        <v>-5</v>
      </c>
      <c r="N5" s="45">
        <v>1750</v>
      </c>
      <c r="P5" s="22">
        <v>-5</v>
      </c>
      <c r="Q5" s="11">
        <v>465</v>
      </c>
      <c r="R5" s="39"/>
    </row>
    <row r="6" spans="1:19" x14ac:dyDescent="0.25">
      <c r="A6" s="22">
        <v>-2.5</v>
      </c>
      <c r="B6" s="10">
        <v>-420</v>
      </c>
      <c r="C6" s="10">
        <f>B6+'Main information'!$B$2</f>
        <v>980</v>
      </c>
      <c r="D6" s="10">
        <f>C6+'Main information'!$B$6</f>
        <v>1710</v>
      </c>
      <c r="E6" s="45">
        <f>('Main information'!$B$5-D6)</f>
        <v>995</v>
      </c>
      <c r="G6" s="22">
        <v>-6</v>
      </c>
      <c r="H6" s="45">
        <v>1285.0000000000002</v>
      </c>
      <c r="J6" s="22">
        <v>-4</v>
      </c>
      <c r="K6" s="45">
        <v>725</v>
      </c>
      <c r="L6" s="55"/>
      <c r="M6" s="22">
        <v>0</v>
      </c>
      <c r="N6" s="45">
        <v>1400</v>
      </c>
      <c r="P6" s="22">
        <v>0</v>
      </c>
      <c r="Q6" s="11">
        <v>225</v>
      </c>
      <c r="R6" s="39"/>
    </row>
    <row r="7" spans="1:19" x14ac:dyDescent="0.25">
      <c r="A7" s="22">
        <v>0</v>
      </c>
      <c r="B7" s="10">
        <v>-200</v>
      </c>
      <c r="C7" s="10">
        <f>B7+'Main information'!$B$2</f>
        <v>1200</v>
      </c>
      <c r="D7" s="10">
        <f>C7+'Main information'!$B$6</f>
        <v>1930</v>
      </c>
      <c r="E7" s="45">
        <f>('Main information'!$B$5-D7)</f>
        <v>775</v>
      </c>
      <c r="G7" s="22">
        <v>-3</v>
      </c>
      <c r="H7" s="45">
        <v>1165</v>
      </c>
      <c r="J7" s="22">
        <v>0</v>
      </c>
      <c r="K7" s="45">
        <v>425</v>
      </c>
      <c r="L7" s="55"/>
      <c r="M7" s="22">
        <v>5</v>
      </c>
      <c r="N7" s="45">
        <v>1040</v>
      </c>
      <c r="P7" s="22">
        <v>5</v>
      </c>
      <c r="Q7" s="11">
        <v>355</v>
      </c>
      <c r="R7" s="39"/>
    </row>
    <row r="8" spans="1:19" x14ac:dyDescent="0.25">
      <c r="A8" s="22">
        <v>5</v>
      </c>
      <c r="B8" s="10">
        <v>340</v>
      </c>
      <c r="C8" s="10">
        <f>B8+'Main information'!$B$2</f>
        <v>1740</v>
      </c>
      <c r="D8" s="10">
        <f>C8+'Main information'!$B$6</f>
        <v>2470</v>
      </c>
      <c r="E8" s="45">
        <f>('Main information'!$B$5-D8)</f>
        <v>235</v>
      </c>
      <c r="G8" s="22">
        <v>0</v>
      </c>
      <c r="H8" s="45">
        <v>475</v>
      </c>
      <c r="J8" s="22">
        <v>3.3</v>
      </c>
      <c r="K8" s="45">
        <v>195</v>
      </c>
      <c r="L8" s="55"/>
      <c r="M8" s="22">
        <v>10</v>
      </c>
      <c r="N8" s="45">
        <v>800</v>
      </c>
      <c r="P8" s="22">
        <v>10</v>
      </c>
      <c r="Q8" s="11">
        <v>-135</v>
      </c>
      <c r="R8" s="39"/>
    </row>
    <row r="9" spans="1:19" x14ac:dyDescent="0.25">
      <c r="A9" s="22">
        <v>10</v>
      </c>
      <c r="B9" s="10">
        <v>1100</v>
      </c>
      <c r="C9" s="10">
        <f>B9+'Main information'!$B$2</f>
        <v>2500</v>
      </c>
      <c r="D9" s="10">
        <f>C9+'Main information'!$B$6</f>
        <v>3230</v>
      </c>
      <c r="E9" s="45">
        <f>('Main information'!$B$5-D9)</f>
        <v>-525</v>
      </c>
      <c r="G9" s="22">
        <v>3</v>
      </c>
      <c r="H9" s="45">
        <v>-215</v>
      </c>
      <c r="J9" s="22">
        <v>6.5</v>
      </c>
      <c r="K9" s="45">
        <v>-265</v>
      </c>
      <c r="L9" s="55"/>
      <c r="M9" s="22"/>
      <c r="N9" s="45"/>
      <c r="P9" s="22">
        <v>15</v>
      </c>
      <c r="Q9" s="11">
        <v>-975</v>
      </c>
      <c r="R9" s="39"/>
    </row>
    <row r="10" spans="1:19" x14ac:dyDescent="0.25">
      <c r="A10" s="22">
        <v>15</v>
      </c>
      <c r="B10" s="10">
        <v>1900</v>
      </c>
      <c r="C10" s="10">
        <f>B10+'Main information'!$B$2</f>
        <v>3300</v>
      </c>
      <c r="D10" s="10">
        <f>C10+'Main information'!$B$6</f>
        <v>4030</v>
      </c>
      <c r="E10" s="45">
        <f>('Main information'!$B$5-D10)</f>
        <v>-1325</v>
      </c>
      <c r="G10" s="22">
        <v>6</v>
      </c>
      <c r="H10" s="45">
        <v>-634.99999999999955</v>
      </c>
      <c r="J10" s="22">
        <v>8</v>
      </c>
      <c r="K10" s="45">
        <v>-775</v>
      </c>
      <c r="L10" s="55"/>
      <c r="M10" s="22"/>
      <c r="N10" s="45"/>
      <c r="P10" s="22">
        <v>20</v>
      </c>
      <c r="Q10" s="11">
        <v>-1245</v>
      </c>
      <c r="R10" s="39"/>
    </row>
    <row r="11" spans="1:19" x14ac:dyDescent="0.25">
      <c r="A11" s="22">
        <v>20</v>
      </c>
      <c r="B11" s="10">
        <v>2180</v>
      </c>
      <c r="C11" s="10">
        <f>B11+'Main information'!$B$2</f>
        <v>3580</v>
      </c>
      <c r="D11" s="10">
        <f>C11+'Main information'!$B$6</f>
        <v>4310</v>
      </c>
      <c r="E11" s="45">
        <f>('Main information'!$B$5-D11)</f>
        <v>-1605</v>
      </c>
      <c r="G11" s="22">
        <v>9</v>
      </c>
      <c r="H11" s="45">
        <v>-1045</v>
      </c>
      <c r="J11" s="22">
        <v>13</v>
      </c>
      <c r="K11" s="45">
        <v>-1265</v>
      </c>
      <c r="L11" s="55"/>
      <c r="M11" s="22"/>
      <c r="N11" s="45"/>
      <c r="P11" s="22">
        <v>25</v>
      </c>
      <c r="Q11" s="11">
        <v>-1275</v>
      </c>
      <c r="R11" s="39"/>
    </row>
    <row r="12" spans="1:19" ht="15.75" thickBot="1" x14ac:dyDescent="0.3">
      <c r="A12" s="22">
        <v>25</v>
      </c>
      <c r="B12" s="10">
        <v>2450</v>
      </c>
      <c r="C12" s="10">
        <f>B12+'Main information'!$B$2</f>
        <v>3850</v>
      </c>
      <c r="D12" s="10">
        <f>C12+'Main information'!$B$6</f>
        <v>4580</v>
      </c>
      <c r="E12" s="45">
        <f>('Main information'!$B$5-D12)</f>
        <v>-1875</v>
      </c>
      <c r="G12" s="22">
        <v>12</v>
      </c>
      <c r="H12" s="45">
        <v>-1225</v>
      </c>
      <c r="J12" s="22">
        <v>21</v>
      </c>
      <c r="K12" s="45">
        <v>-1265</v>
      </c>
      <c r="L12" s="55"/>
      <c r="M12" s="22"/>
      <c r="N12" s="45"/>
      <c r="P12" s="51">
        <v>30</v>
      </c>
      <c r="Q12" s="11">
        <v>-1335</v>
      </c>
      <c r="R12" s="39"/>
    </row>
    <row r="13" spans="1:19" x14ac:dyDescent="0.25">
      <c r="A13" s="23">
        <v>30</v>
      </c>
      <c r="B13" s="12">
        <v>2560</v>
      </c>
      <c r="C13" s="12">
        <f>B13+'Main information'!$B$2</f>
        <v>3960</v>
      </c>
      <c r="D13" s="12">
        <f>C13+'Main information'!$B$6</f>
        <v>4690</v>
      </c>
      <c r="E13" s="45">
        <f>('Main information'!$B$5-D13)</f>
        <v>-1985</v>
      </c>
      <c r="G13" s="22">
        <v>15</v>
      </c>
      <c r="H13" s="45">
        <v>-1335</v>
      </c>
      <c r="J13" s="22">
        <v>25</v>
      </c>
      <c r="K13" s="45">
        <v>-1105</v>
      </c>
      <c r="L13" s="55"/>
      <c r="M13" s="22"/>
      <c r="N13" s="45"/>
      <c r="P13" s="22"/>
      <c r="Q13" s="11"/>
    </row>
    <row r="14" spans="1:19" x14ac:dyDescent="0.25">
      <c r="E14" s="10"/>
      <c r="F14" s="10"/>
      <c r="G14" s="22">
        <v>18</v>
      </c>
      <c r="H14" s="45">
        <v>-1335</v>
      </c>
      <c r="J14" s="22">
        <v>33</v>
      </c>
      <c r="K14" s="45">
        <v>-1155</v>
      </c>
      <c r="L14" s="55"/>
      <c r="M14" s="22"/>
      <c r="N14" s="45"/>
      <c r="P14" s="22"/>
      <c r="Q14" s="11"/>
    </row>
    <row r="15" spans="1:19" x14ac:dyDescent="0.25">
      <c r="E15" s="10"/>
      <c r="F15" s="10"/>
      <c r="G15" s="22">
        <v>21</v>
      </c>
      <c r="H15" s="45">
        <v>-1364.9999999999995</v>
      </c>
      <c r="J15" s="22">
        <v>41</v>
      </c>
      <c r="K15" s="45">
        <v>-1265</v>
      </c>
      <c r="L15" s="55"/>
      <c r="M15" s="23"/>
      <c r="N15" s="46"/>
      <c r="P15" s="22"/>
      <c r="Q15" s="11"/>
    </row>
    <row r="16" spans="1:19" x14ac:dyDescent="0.25">
      <c r="E16" s="10"/>
      <c r="F16" s="10"/>
      <c r="G16" s="22">
        <v>24</v>
      </c>
      <c r="H16" s="11">
        <v>-1395</v>
      </c>
      <c r="J16" s="22"/>
      <c r="K16" s="45"/>
      <c r="L16" s="55"/>
      <c r="P16" s="23"/>
      <c r="Q16" s="13"/>
    </row>
    <row r="17" spans="5:19" x14ac:dyDescent="0.25">
      <c r="E17" s="10"/>
      <c r="F17" s="10"/>
      <c r="G17" s="22">
        <v>27</v>
      </c>
      <c r="H17" s="11">
        <v>-1364.9999999999995</v>
      </c>
      <c r="J17" s="23"/>
      <c r="K17" s="46"/>
      <c r="L17" s="55"/>
    </row>
    <row r="18" spans="5:19" x14ac:dyDescent="0.25">
      <c r="E18" s="10"/>
      <c r="F18" s="10"/>
      <c r="G18" s="22">
        <v>30</v>
      </c>
      <c r="H18" s="11">
        <v>-1384.9999999999995</v>
      </c>
    </row>
    <row r="19" spans="5:19" x14ac:dyDescent="0.25">
      <c r="E19" s="10"/>
      <c r="F19" s="10"/>
      <c r="G19" s="22">
        <v>33</v>
      </c>
      <c r="H19" s="11">
        <v>-1404.9999999999995</v>
      </c>
    </row>
    <row r="20" spans="5:19" x14ac:dyDescent="0.25">
      <c r="G20" s="23">
        <v>36</v>
      </c>
      <c r="H20" s="13">
        <v>-1404.9999999999995</v>
      </c>
      <c r="R20" s="39"/>
      <c r="S20" s="39"/>
    </row>
    <row r="21" spans="5:19" x14ac:dyDescent="0.25">
      <c r="R21" s="39"/>
      <c r="S21" s="39"/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opLeftCell="F1" workbookViewId="0">
      <selection activeCell="P10" sqref="P10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42578125" bestFit="1" customWidth="1"/>
    <col min="4" max="4" width="11.140625" bestFit="1" customWidth="1"/>
    <col min="6" max="6" width="14.7109375" customWidth="1"/>
    <col min="7" max="7" width="11" style="39" bestFit="1" customWidth="1"/>
    <col min="8" max="8" width="8.28515625" style="39" bestFit="1" customWidth="1"/>
    <col min="10" max="10" width="11" style="39" bestFit="1" customWidth="1"/>
    <col min="11" max="11" width="8.28515625" style="39" bestFit="1" customWidth="1"/>
    <col min="12" max="12" width="9.140625" style="39"/>
    <col min="13" max="13" width="11" style="39" bestFit="1" customWidth="1"/>
    <col min="14" max="14" width="8.28515625" style="39" bestFit="1" customWidth="1"/>
    <col min="15" max="15" width="9.140625" style="39"/>
    <col min="16" max="16" width="11" style="39" bestFit="1" customWidth="1"/>
    <col min="17" max="17" width="8.28515625" style="39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0" t="s">
        <v>20</v>
      </c>
      <c r="B1" s="21" t="s">
        <v>34</v>
      </c>
      <c r="C1" s="21"/>
      <c r="D1" s="9"/>
      <c r="E1" s="16"/>
      <c r="F1" s="5"/>
      <c r="G1" s="27" t="s">
        <v>62</v>
      </c>
      <c r="H1" s="47"/>
      <c r="J1" s="27" t="s">
        <v>71</v>
      </c>
      <c r="K1" s="47"/>
      <c r="M1" s="27" t="s">
        <v>72</v>
      </c>
      <c r="N1" s="47"/>
      <c r="P1" s="27" t="s">
        <v>73</v>
      </c>
      <c r="Q1" s="47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G2" s="31" t="s">
        <v>8</v>
      </c>
      <c r="H2" s="33" t="s">
        <v>38</v>
      </c>
      <c r="J2" s="31" t="s">
        <v>8</v>
      </c>
      <c r="K2" s="33" t="s">
        <v>38</v>
      </c>
      <c r="M2" s="31" t="s">
        <v>8</v>
      </c>
      <c r="N2" s="33" t="s">
        <v>38</v>
      </c>
      <c r="P2" s="31" t="s">
        <v>8</v>
      </c>
      <c r="Q2" s="33" t="s">
        <v>38</v>
      </c>
      <c r="R2" s="4"/>
    </row>
    <row r="3" spans="1:19" x14ac:dyDescent="0.25">
      <c r="A3" s="22">
        <v>-9</v>
      </c>
      <c r="B3" s="10">
        <v>-1000</v>
      </c>
      <c r="C3" s="10">
        <f>B3+'Main information'!$B$2</f>
        <v>400</v>
      </c>
      <c r="D3" s="8">
        <f>C3+'Main information'!$B$6</f>
        <v>1130</v>
      </c>
      <c r="E3" s="45">
        <f>('Main information'!$B$5-D3)</f>
        <v>1575</v>
      </c>
      <c r="G3" s="48">
        <v>-10.5</v>
      </c>
      <c r="H3" s="49">
        <v>1911</v>
      </c>
      <c r="J3" s="22">
        <v>-10.5</v>
      </c>
      <c r="K3" s="45">
        <v>2095</v>
      </c>
      <c r="L3" s="55"/>
      <c r="M3" s="22">
        <v>-20</v>
      </c>
      <c r="N3" s="45">
        <v>2300</v>
      </c>
      <c r="P3" s="22">
        <v>-10</v>
      </c>
      <c r="Q3" s="11">
        <v>1935</v>
      </c>
    </row>
    <row r="4" spans="1:19" x14ac:dyDescent="0.25">
      <c r="A4" s="22">
        <v>-6</v>
      </c>
      <c r="B4" s="10">
        <v>-870</v>
      </c>
      <c r="C4" s="10">
        <f>B4+'Main information'!$B$2</f>
        <v>530</v>
      </c>
      <c r="D4" s="10">
        <f>C4+'Main information'!$B$6</f>
        <v>1260</v>
      </c>
      <c r="E4" s="45">
        <f>('Main information'!$B$5-D4)</f>
        <v>1445</v>
      </c>
      <c r="G4" s="22">
        <v>1.5</v>
      </c>
      <c r="H4" s="45">
        <v>1207</v>
      </c>
      <c r="J4" s="22">
        <v>-9</v>
      </c>
      <c r="K4" s="45">
        <v>1845</v>
      </c>
      <c r="L4" s="55"/>
      <c r="M4" s="22">
        <v>-15</v>
      </c>
      <c r="N4" s="45">
        <v>2050</v>
      </c>
      <c r="P4" s="22">
        <v>-5</v>
      </c>
      <c r="Q4" s="11">
        <v>1635</v>
      </c>
      <c r="R4" s="39"/>
    </row>
    <row r="5" spans="1:19" x14ac:dyDescent="0.25">
      <c r="A5" s="22">
        <v>-3</v>
      </c>
      <c r="B5" s="10">
        <v>-650</v>
      </c>
      <c r="C5" s="10">
        <f>B5+'Main information'!$B$2</f>
        <v>750</v>
      </c>
      <c r="D5" s="10">
        <f>C5+'Main information'!$B$6</f>
        <v>1480</v>
      </c>
      <c r="E5" s="45">
        <f>('Main information'!$B$5-D5)</f>
        <v>1225</v>
      </c>
      <c r="G5" s="22">
        <v>3.5</v>
      </c>
      <c r="H5" s="45">
        <v>530</v>
      </c>
      <c r="J5" s="22">
        <v>-6</v>
      </c>
      <c r="K5" s="45">
        <v>1245</v>
      </c>
      <c r="L5" s="55"/>
      <c r="M5" s="22">
        <v>-10</v>
      </c>
      <c r="N5" s="45">
        <v>1850</v>
      </c>
      <c r="P5" s="22">
        <v>0</v>
      </c>
      <c r="Q5" s="11">
        <v>1174.9999999999998</v>
      </c>
      <c r="R5" s="39"/>
    </row>
    <row r="6" spans="1:19" x14ac:dyDescent="0.25">
      <c r="A6" s="22">
        <v>0</v>
      </c>
      <c r="B6" s="10">
        <v>-280</v>
      </c>
      <c r="C6" s="10">
        <f>B6+'Main information'!$B$2</f>
        <v>1120</v>
      </c>
      <c r="D6" s="10">
        <f>C6+'Main information'!$B$6</f>
        <v>1850</v>
      </c>
      <c r="E6" s="45">
        <f>('Main information'!$B$5-D6)</f>
        <v>855</v>
      </c>
      <c r="G6" s="22">
        <v>6.93</v>
      </c>
      <c r="H6" s="45">
        <v>-325</v>
      </c>
      <c r="J6" s="22">
        <v>-4.5</v>
      </c>
      <c r="K6" s="45">
        <v>925</v>
      </c>
      <c r="L6" s="55"/>
      <c r="M6" s="22">
        <v>-5</v>
      </c>
      <c r="N6" s="45">
        <v>1400</v>
      </c>
      <c r="P6" s="22">
        <v>5</v>
      </c>
      <c r="Q6" s="11">
        <v>855</v>
      </c>
      <c r="R6" s="39"/>
    </row>
    <row r="7" spans="1:19" x14ac:dyDescent="0.25">
      <c r="A7" s="22">
        <v>5</v>
      </c>
      <c r="B7" s="10">
        <v>150</v>
      </c>
      <c r="C7" s="10">
        <f>B7+'Main information'!$B$2</f>
        <v>1550</v>
      </c>
      <c r="D7" s="10">
        <f>C7+'Main information'!$B$6</f>
        <v>2280</v>
      </c>
      <c r="E7" s="45">
        <f>('Main information'!$B$5-D7)</f>
        <v>425</v>
      </c>
      <c r="G7" s="22">
        <v>9.84</v>
      </c>
      <c r="H7" s="45">
        <v>-765</v>
      </c>
      <c r="J7" s="22">
        <v>0</v>
      </c>
      <c r="K7" s="45">
        <v>545</v>
      </c>
      <c r="L7" s="55"/>
      <c r="M7" s="22">
        <v>0</v>
      </c>
      <c r="N7" s="45">
        <v>1000</v>
      </c>
      <c r="P7" s="22">
        <v>10</v>
      </c>
      <c r="Q7" s="11">
        <v>95</v>
      </c>
      <c r="R7" s="39"/>
    </row>
    <row r="8" spans="1:19" x14ac:dyDescent="0.25">
      <c r="A8" s="22">
        <v>10</v>
      </c>
      <c r="B8" s="10">
        <v>850</v>
      </c>
      <c r="C8" s="10">
        <f>B8+'Main information'!$B$2</f>
        <v>2250</v>
      </c>
      <c r="D8" s="10">
        <f>C8+'Main information'!$B$6</f>
        <v>2980</v>
      </c>
      <c r="E8" s="45">
        <f>('Main information'!$B$5-D8)</f>
        <v>-275</v>
      </c>
      <c r="G8" s="22">
        <v>15.9</v>
      </c>
      <c r="H8" s="45">
        <v>-1185</v>
      </c>
      <c r="J8" s="22">
        <v>5</v>
      </c>
      <c r="K8" s="45">
        <v>-55</v>
      </c>
      <c r="L8" s="55"/>
      <c r="M8" s="22">
        <v>5</v>
      </c>
      <c r="N8" s="45">
        <v>900</v>
      </c>
      <c r="P8" s="22">
        <v>15</v>
      </c>
      <c r="Q8" s="11">
        <v>-455</v>
      </c>
      <c r="R8" s="39"/>
    </row>
    <row r="9" spans="1:19" x14ac:dyDescent="0.25">
      <c r="A9" s="22">
        <v>15</v>
      </c>
      <c r="B9" s="10">
        <v>1730</v>
      </c>
      <c r="C9" s="10">
        <f>B9+'Main information'!$B$2</f>
        <v>3130</v>
      </c>
      <c r="D9" s="10">
        <f>C9+'Main information'!$B$6</f>
        <v>3860</v>
      </c>
      <c r="E9" s="45">
        <f>('Main information'!$B$5-D9)</f>
        <v>-1155</v>
      </c>
      <c r="G9" s="22">
        <v>20.399999999999999</v>
      </c>
      <c r="H9" s="45">
        <v>-1280</v>
      </c>
      <c r="J9" s="22">
        <v>5.6</v>
      </c>
      <c r="K9" s="45">
        <v>-135</v>
      </c>
      <c r="L9" s="55"/>
      <c r="M9" s="22">
        <v>10</v>
      </c>
      <c r="N9" s="45">
        <v>480</v>
      </c>
      <c r="P9" s="22">
        <v>20</v>
      </c>
      <c r="Q9" s="11">
        <v>-635.00000000000045</v>
      </c>
      <c r="R9" s="39"/>
    </row>
    <row r="10" spans="1:19" x14ac:dyDescent="0.25">
      <c r="A10" s="22">
        <v>20</v>
      </c>
      <c r="B10" s="10">
        <v>2200</v>
      </c>
      <c r="C10" s="10">
        <f>B10+'Main information'!$B$2</f>
        <v>3600</v>
      </c>
      <c r="D10" s="10">
        <f>C10+'Main information'!$B$6</f>
        <v>4330</v>
      </c>
      <c r="E10" s="45">
        <f>('Main information'!$B$5-D10)</f>
        <v>-1625</v>
      </c>
      <c r="G10" s="22">
        <v>28.8</v>
      </c>
      <c r="H10" s="45">
        <v>-1245</v>
      </c>
      <c r="J10" s="22">
        <v>9.3000000000000007</v>
      </c>
      <c r="K10" s="45">
        <v>-595</v>
      </c>
      <c r="L10" s="55"/>
      <c r="M10" s="22"/>
      <c r="N10" s="45"/>
      <c r="P10" s="22"/>
      <c r="Q10" s="11"/>
    </row>
    <row r="11" spans="1:19" x14ac:dyDescent="0.25">
      <c r="A11" s="22">
        <v>25</v>
      </c>
      <c r="B11" s="10">
        <v>2400</v>
      </c>
      <c r="C11" s="10">
        <f>B11+'Main information'!$B$2</f>
        <v>3800</v>
      </c>
      <c r="D11" s="10">
        <f>C11+'Main information'!$B$6</f>
        <v>4530</v>
      </c>
      <c r="E11" s="45">
        <f>('Main information'!$B$5-D11)</f>
        <v>-1825</v>
      </c>
      <c r="G11" s="22">
        <v>36</v>
      </c>
      <c r="H11" s="45">
        <v>-1325</v>
      </c>
      <c r="J11" s="22">
        <v>10.5</v>
      </c>
      <c r="K11" s="45">
        <v>-985</v>
      </c>
      <c r="L11" s="55"/>
      <c r="M11" s="22"/>
      <c r="N11" s="45"/>
      <c r="P11" s="22"/>
      <c r="Q11" s="11"/>
    </row>
    <row r="12" spans="1:19" x14ac:dyDescent="0.25">
      <c r="A12" s="22">
        <v>30</v>
      </c>
      <c r="B12" s="10">
        <v>2500</v>
      </c>
      <c r="C12" s="10">
        <f>B12+'Main information'!$B$2</f>
        <v>3900</v>
      </c>
      <c r="D12" s="10">
        <f>C12+'Main information'!$B$6</f>
        <v>4630</v>
      </c>
      <c r="E12" s="45">
        <f>('Main information'!$B$5-D12)</f>
        <v>-1925</v>
      </c>
      <c r="G12" s="22">
        <v>40</v>
      </c>
      <c r="H12" s="45">
        <v>-1365</v>
      </c>
      <c r="J12" s="22">
        <v>15</v>
      </c>
      <c r="K12" s="45">
        <v>-1225</v>
      </c>
      <c r="L12" s="55"/>
      <c r="M12" s="22"/>
      <c r="N12" s="45"/>
      <c r="P12" s="22"/>
      <c r="Q12" s="11"/>
    </row>
    <row r="13" spans="1:19" x14ac:dyDescent="0.25">
      <c r="A13" s="22">
        <v>35</v>
      </c>
      <c r="B13" s="10">
        <v>2400</v>
      </c>
      <c r="C13" s="10">
        <f>B13+'Main information'!$B$2</f>
        <v>3800</v>
      </c>
      <c r="D13" s="10">
        <f>C13+'Main information'!$B$6</f>
        <v>4530</v>
      </c>
      <c r="E13" s="45">
        <f>('Main information'!$B$5-D13)</f>
        <v>-1825</v>
      </c>
      <c r="G13" s="22">
        <v>51.7</v>
      </c>
      <c r="H13" s="45">
        <v>-1725</v>
      </c>
      <c r="J13" s="22">
        <v>21.5</v>
      </c>
      <c r="K13" s="45">
        <v>-1305</v>
      </c>
      <c r="L13" s="55"/>
      <c r="M13" s="22"/>
      <c r="N13" s="45"/>
      <c r="P13" s="22"/>
      <c r="Q13" s="11"/>
    </row>
    <row r="14" spans="1:19" x14ac:dyDescent="0.25">
      <c r="A14" s="22">
        <v>40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45">
        <f>('Main information'!$B$5-D14)</f>
        <v>-2025</v>
      </c>
      <c r="G14" s="22"/>
      <c r="H14" s="45"/>
      <c r="J14" s="22">
        <v>27.3</v>
      </c>
      <c r="K14" s="45">
        <v>-1405</v>
      </c>
      <c r="L14" s="55"/>
      <c r="M14" s="22"/>
      <c r="N14" s="45"/>
      <c r="P14" s="22"/>
      <c r="Q14" s="11"/>
    </row>
    <row r="15" spans="1:19" x14ac:dyDescent="0.25">
      <c r="A15" s="22">
        <v>45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45">
        <f>('Main information'!$B$5-D15)</f>
        <v>-2025</v>
      </c>
      <c r="G15" s="22"/>
      <c r="H15" s="45"/>
      <c r="J15" s="23">
        <v>34</v>
      </c>
      <c r="K15" s="46">
        <v>-1635</v>
      </c>
      <c r="L15" s="55"/>
      <c r="M15" s="23"/>
      <c r="N15" s="46"/>
      <c r="P15" s="22"/>
      <c r="Q15" s="11"/>
    </row>
    <row r="16" spans="1:19" x14ac:dyDescent="0.25">
      <c r="A16" s="23">
        <v>50</v>
      </c>
      <c r="B16" s="12">
        <v>2600</v>
      </c>
      <c r="C16" s="12">
        <f>B16+'Main information'!$B$2</f>
        <v>4000</v>
      </c>
      <c r="D16" s="12">
        <f>C16+'Main information'!$B$6</f>
        <v>4730</v>
      </c>
      <c r="E16" s="45">
        <f>('Main information'!$B$5-D16)</f>
        <v>-2025</v>
      </c>
      <c r="G16" s="22"/>
      <c r="H16" s="11"/>
      <c r="P16" s="23"/>
      <c r="Q16" s="13"/>
    </row>
    <row r="17" spans="7:8" x14ac:dyDescent="0.25">
      <c r="G17" s="22"/>
      <c r="H17" s="11"/>
    </row>
    <row r="18" spans="7:8" x14ac:dyDescent="0.25">
      <c r="G18" s="22"/>
      <c r="H18" s="11"/>
    </row>
    <row r="19" spans="7:8" x14ac:dyDescent="0.25">
      <c r="G19" s="22"/>
      <c r="H19" s="11"/>
    </row>
    <row r="20" spans="7:8" x14ac:dyDescent="0.25">
      <c r="G20" s="23"/>
      <c r="H20" s="1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D22" workbookViewId="0">
      <selection activeCell="R2" sqref="R2:S13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5703125" customWidth="1"/>
    <col min="4" max="4" width="11.140625" bestFit="1" customWidth="1"/>
    <col min="7" max="7" width="11" style="39" bestFit="1" customWidth="1"/>
    <col min="8" max="8" width="8.28515625" style="39" bestFit="1" customWidth="1"/>
    <col min="10" max="10" width="11" style="39" bestFit="1" customWidth="1"/>
    <col min="11" max="11" width="8.28515625" style="39" bestFit="1" customWidth="1"/>
    <col min="12" max="12" width="9.140625" style="39"/>
    <col min="13" max="13" width="11" style="39" bestFit="1" customWidth="1"/>
    <col min="14" max="14" width="8.28515625" style="39" bestFit="1" customWidth="1"/>
    <col min="15" max="15" width="9.140625" style="39"/>
    <col min="16" max="16" width="11" style="39" bestFit="1" customWidth="1"/>
    <col min="17" max="17" width="8.28515625" style="39" bestFit="1" customWidth="1"/>
  </cols>
  <sheetData>
    <row r="1" spans="1:18" x14ac:dyDescent="0.25">
      <c r="A1" s="20" t="s">
        <v>21</v>
      </c>
      <c r="B1" s="21" t="s">
        <v>35</v>
      </c>
      <c r="C1" s="21"/>
      <c r="D1" s="9"/>
      <c r="E1" s="16"/>
      <c r="G1" s="27" t="s">
        <v>63</v>
      </c>
      <c r="H1" s="47"/>
      <c r="J1" s="27" t="s">
        <v>74</v>
      </c>
      <c r="K1" s="47"/>
      <c r="M1" s="27" t="s">
        <v>75</v>
      </c>
      <c r="N1" s="47"/>
      <c r="P1" s="20" t="s">
        <v>76</v>
      </c>
      <c r="Q1" s="52"/>
    </row>
    <row r="2" spans="1:18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G2" s="31" t="s">
        <v>8</v>
      </c>
      <c r="H2" s="33" t="s">
        <v>38</v>
      </c>
      <c r="J2" s="31" t="s">
        <v>8</v>
      </c>
      <c r="K2" s="33" t="s">
        <v>38</v>
      </c>
      <c r="M2" s="31" t="s">
        <v>8</v>
      </c>
      <c r="N2" s="33" t="s">
        <v>38</v>
      </c>
      <c r="P2" s="53" t="s">
        <v>8</v>
      </c>
      <c r="Q2" s="54" t="s">
        <v>38</v>
      </c>
    </row>
    <row r="3" spans="1:18" x14ac:dyDescent="0.25">
      <c r="A3" s="22">
        <v>-10</v>
      </c>
      <c r="B3" s="10">
        <v>-1600</v>
      </c>
      <c r="C3" s="10">
        <f>B3+'Main information'!$B$2</f>
        <v>-200</v>
      </c>
      <c r="D3" s="8">
        <f>C3+'Main information'!$B$6</f>
        <v>530</v>
      </c>
      <c r="E3" s="45">
        <f>('Main information'!$B$5-D3)</f>
        <v>2175</v>
      </c>
      <c r="G3" s="48">
        <v>-11</v>
      </c>
      <c r="H3" s="49">
        <v>2375</v>
      </c>
      <c r="J3" s="48">
        <v>-15.1</v>
      </c>
      <c r="K3" s="49">
        <v>2188.1999999999998</v>
      </c>
      <c r="M3" s="22">
        <v>-15</v>
      </c>
      <c r="N3" s="45">
        <v>1900</v>
      </c>
      <c r="P3" s="22">
        <v>-18.399999999999999</v>
      </c>
      <c r="Q3" s="11">
        <v>3295</v>
      </c>
    </row>
    <row r="4" spans="1:18" x14ac:dyDescent="0.25">
      <c r="A4" s="22">
        <v>-3</v>
      </c>
      <c r="B4" s="10">
        <v>-950</v>
      </c>
      <c r="C4" s="10">
        <f>B4+'Main information'!$B$2</f>
        <v>450</v>
      </c>
      <c r="D4" s="10">
        <f>C4+'Main information'!$B$6</f>
        <v>1180</v>
      </c>
      <c r="E4" s="45">
        <f>('Main information'!$B$5-D4)</f>
        <v>1525</v>
      </c>
      <c r="G4" s="22">
        <v>2.8</v>
      </c>
      <c r="H4" s="45">
        <v>1205</v>
      </c>
      <c r="J4" s="22">
        <v>-5</v>
      </c>
      <c r="K4" s="45">
        <v>1865</v>
      </c>
      <c r="M4" s="22">
        <v>-10</v>
      </c>
      <c r="N4" s="45">
        <v>1750</v>
      </c>
      <c r="P4" s="22">
        <v>-15</v>
      </c>
      <c r="Q4" s="11">
        <v>3105</v>
      </c>
      <c r="R4" s="39"/>
    </row>
    <row r="5" spans="1:18" x14ac:dyDescent="0.25">
      <c r="A5" s="22">
        <v>0</v>
      </c>
      <c r="B5" s="10">
        <v>-680</v>
      </c>
      <c r="C5" s="10">
        <f>B5+'Main information'!$B$2</f>
        <v>720</v>
      </c>
      <c r="D5" s="10">
        <f>C5+'Main information'!$B$6</f>
        <v>1450</v>
      </c>
      <c r="E5" s="45">
        <f>('Main information'!$B$5-D5)</f>
        <v>1255</v>
      </c>
      <c r="G5" s="22">
        <v>7.1</v>
      </c>
      <c r="H5" s="45">
        <v>645</v>
      </c>
      <c r="J5" s="22">
        <v>0</v>
      </c>
      <c r="K5" s="45">
        <v>1705</v>
      </c>
      <c r="M5" s="22">
        <v>-5</v>
      </c>
      <c r="N5" s="45">
        <v>1550</v>
      </c>
      <c r="P5" s="22">
        <v>-10</v>
      </c>
      <c r="Q5" s="11">
        <v>2445</v>
      </c>
      <c r="R5" s="39"/>
    </row>
    <row r="6" spans="1:18" x14ac:dyDescent="0.25">
      <c r="A6" s="22">
        <v>4</v>
      </c>
      <c r="B6" s="10">
        <v>-210</v>
      </c>
      <c r="C6" s="10">
        <f>B6+'Main information'!$B$2</f>
        <v>1190</v>
      </c>
      <c r="D6" s="10">
        <f>C6+'Main information'!$B$6</f>
        <v>1920</v>
      </c>
      <c r="E6" s="45">
        <f>('Main information'!$B$5-D6)</f>
        <v>785</v>
      </c>
      <c r="G6" s="22">
        <v>12.8</v>
      </c>
      <c r="H6" s="45">
        <v>-285</v>
      </c>
      <c r="J6" s="22">
        <v>4.5999999999999996</v>
      </c>
      <c r="K6" s="45">
        <v>735</v>
      </c>
      <c r="M6" s="22">
        <v>0</v>
      </c>
      <c r="N6" s="45">
        <v>1400</v>
      </c>
      <c r="P6" s="22">
        <v>-5</v>
      </c>
      <c r="Q6" s="11">
        <v>1875</v>
      </c>
      <c r="R6" s="39"/>
    </row>
    <row r="7" spans="1:18" x14ac:dyDescent="0.25">
      <c r="A7" s="22">
        <v>7</v>
      </c>
      <c r="B7" s="10">
        <v>180</v>
      </c>
      <c r="C7" s="10">
        <f>B7+'Main information'!$B$2</f>
        <v>1580</v>
      </c>
      <c r="D7" s="10">
        <f>C7+'Main information'!$B$6</f>
        <v>2310</v>
      </c>
      <c r="E7" s="45">
        <f>('Main information'!$B$5-D7)</f>
        <v>395</v>
      </c>
      <c r="G7" s="22">
        <v>16.8</v>
      </c>
      <c r="H7" s="45">
        <v>-905</v>
      </c>
      <c r="J7" s="22">
        <v>8.1</v>
      </c>
      <c r="K7" s="45">
        <v>-65</v>
      </c>
      <c r="M7" s="22">
        <v>5</v>
      </c>
      <c r="N7" s="45">
        <v>1000</v>
      </c>
      <c r="P7" s="22">
        <v>0</v>
      </c>
      <c r="Q7" s="11">
        <v>1695</v>
      </c>
      <c r="R7" s="39"/>
    </row>
    <row r="8" spans="1:18" x14ac:dyDescent="0.25">
      <c r="A8" s="22">
        <v>12</v>
      </c>
      <c r="B8" s="10">
        <v>860</v>
      </c>
      <c r="C8" s="10">
        <f>B8+'Main information'!$B$2</f>
        <v>2260</v>
      </c>
      <c r="D8" s="10">
        <f>C8+'Main information'!$B$6</f>
        <v>2990</v>
      </c>
      <c r="E8" s="45">
        <f>('Main information'!$B$5-D8)</f>
        <v>-285</v>
      </c>
      <c r="G8" s="22">
        <v>23</v>
      </c>
      <c r="H8" s="45">
        <v>-1285</v>
      </c>
      <c r="J8" s="22">
        <v>8.4</v>
      </c>
      <c r="K8" s="45">
        <v>-155</v>
      </c>
      <c r="M8" s="22"/>
      <c r="N8" s="45"/>
      <c r="P8" s="22">
        <v>5</v>
      </c>
      <c r="Q8" s="11">
        <v>1325</v>
      </c>
      <c r="R8" s="39"/>
    </row>
    <row r="9" spans="1:18" x14ac:dyDescent="0.25">
      <c r="A9" s="22">
        <v>19</v>
      </c>
      <c r="B9" s="10">
        <v>1560</v>
      </c>
      <c r="C9" s="10">
        <f>B9+'Main information'!$B$2</f>
        <v>2960</v>
      </c>
      <c r="D9" s="10">
        <f>C9+'Main information'!$B$6</f>
        <v>3690</v>
      </c>
      <c r="E9" s="45">
        <f>('Main information'!$B$5-D9)</f>
        <v>-985</v>
      </c>
      <c r="G9" s="22">
        <v>28.5</v>
      </c>
      <c r="H9" s="45">
        <v>-1485</v>
      </c>
      <c r="J9" s="22">
        <v>10.8</v>
      </c>
      <c r="K9" s="45">
        <v>-395</v>
      </c>
      <c r="M9" s="22"/>
      <c r="N9" s="45"/>
      <c r="P9" s="22">
        <v>10</v>
      </c>
      <c r="Q9" s="11">
        <v>355</v>
      </c>
      <c r="R9" s="39"/>
    </row>
    <row r="10" spans="1:18" x14ac:dyDescent="0.25">
      <c r="A10" s="22">
        <v>24</v>
      </c>
      <c r="B10" s="10">
        <v>2030</v>
      </c>
      <c r="C10" s="10">
        <f>B10+'Main information'!$B$2</f>
        <v>3430</v>
      </c>
      <c r="D10" s="10">
        <f>C10+'Main information'!$B$6</f>
        <v>4160</v>
      </c>
      <c r="E10" s="45">
        <f>('Main information'!$B$5-D10)</f>
        <v>-1455</v>
      </c>
      <c r="G10" s="22">
        <v>35.5</v>
      </c>
      <c r="H10" s="45">
        <v>-1625</v>
      </c>
      <c r="J10" s="22">
        <v>12.7</v>
      </c>
      <c r="K10" s="45">
        <v>-655</v>
      </c>
      <c r="M10" s="22"/>
      <c r="N10" s="45"/>
      <c r="P10" s="22">
        <v>15</v>
      </c>
      <c r="Q10" s="11">
        <v>-285</v>
      </c>
      <c r="R10" s="39"/>
    </row>
    <row r="11" spans="1:18" x14ac:dyDescent="0.25">
      <c r="A11" s="22">
        <v>29</v>
      </c>
      <c r="B11" s="10">
        <v>2150</v>
      </c>
      <c r="C11" s="10">
        <f>B11+'Main information'!$B$2</f>
        <v>3550</v>
      </c>
      <c r="D11" s="10">
        <f>C11+'Main information'!$B$6</f>
        <v>4280</v>
      </c>
      <c r="E11" s="45">
        <f>('Main information'!$B$5-D11)</f>
        <v>-1575</v>
      </c>
      <c r="G11" s="22">
        <v>40</v>
      </c>
      <c r="H11" s="45">
        <v>-1665</v>
      </c>
      <c r="J11" s="22">
        <v>14.7</v>
      </c>
      <c r="K11" s="45">
        <v>-915</v>
      </c>
      <c r="M11" s="22"/>
      <c r="N11" s="45"/>
      <c r="P11" s="22">
        <v>20</v>
      </c>
      <c r="Q11" s="11">
        <v>-704.99999999999955</v>
      </c>
      <c r="R11" s="39"/>
    </row>
    <row r="12" spans="1:18" x14ac:dyDescent="0.25">
      <c r="A12" s="22">
        <v>34</v>
      </c>
      <c r="B12" s="10">
        <v>2300</v>
      </c>
      <c r="C12" s="10">
        <f>B12+'Main information'!$B$2</f>
        <v>3700</v>
      </c>
      <c r="D12" s="10">
        <f>C12+'Main information'!$B$6</f>
        <v>4430</v>
      </c>
      <c r="E12" s="45">
        <f>('Main information'!$B$5-D12)</f>
        <v>-1725</v>
      </c>
      <c r="G12" s="22">
        <v>51.7</v>
      </c>
      <c r="H12" s="45">
        <v>-1695</v>
      </c>
      <c r="J12" s="22">
        <v>18.5</v>
      </c>
      <c r="K12" s="45">
        <v>-1325</v>
      </c>
      <c r="M12" s="22"/>
      <c r="N12" s="45"/>
      <c r="P12" s="22"/>
      <c r="Q12" s="11"/>
    </row>
    <row r="13" spans="1:18" x14ac:dyDescent="0.25">
      <c r="A13" s="22">
        <v>39</v>
      </c>
      <c r="B13" s="10">
        <v>2360</v>
      </c>
      <c r="C13" s="10">
        <f>B13+'Main information'!$B$2</f>
        <v>3760</v>
      </c>
      <c r="D13" s="10">
        <f>C13+'Main information'!$B$6</f>
        <v>4490</v>
      </c>
      <c r="E13" s="45">
        <f>('Main information'!$B$5-D13)</f>
        <v>-1785</v>
      </c>
      <c r="G13" s="22"/>
      <c r="H13" s="45"/>
      <c r="J13" s="22">
        <v>22</v>
      </c>
      <c r="K13" s="45">
        <v>-1355</v>
      </c>
      <c r="M13" s="22"/>
      <c r="N13" s="45"/>
      <c r="P13" s="22"/>
      <c r="Q13" s="11"/>
    </row>
    <row r="14" spans="1:18" x14ac:dyDescent="0.25">
      <c r="A14" s="22">
        <v>45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45">
        <f>('Main information'!$B$5-D14)</f>
        <v>-2025</v>
      </c>
      <c r="G14" s="22"/>
      <c r="H14" s="45"/>
      <c r="J14" s="22">
        <v>25.7</v>
      </c>
      <c r="K14" s="45">
        <v>-875</v>
      </c>
      <c r="M14" s="22"/>
      <c r="N14" s="45"/>
      <c r="P14" s="22"/>
      <c r="Q14" s="11"/>
    </row>
    <row r="15" spans="1:18" x14ac:dyDescent="0.25">
      <c r="A15" s="22">
        <v>50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45">
        <f>('Main information'!$B$5-D15)</f>
        <v>-2025</v>
      </c>
      <c r="G15" s="22"/>
      <c r="H15" s="45"/>
      <c r="J15" s="22">
        <v>29.3</v>
      </c>
      <c r="K15" s="45">
        <v>-855</v>
      </c>
      <c r="M15" s="23"/>
      <c r="N15" s="46"/>
      <c r="P15" s="22"/>
      <c r="Q15" s="11"/>
    </row>
    <row r="16" spans="1:18" x14ac:dyDescent="0.25">
      <c r="A16" s="23">
        <v>60</v>
      </c>
      <c r="B16" s="12">
        <v>2450</v>
      </c>
      <c r="C16" s="12">
        <f>B16+'Main information'!$B$2</f>
        <v>3850</v>
      </c>
      <c r="D16" s="12">
        <f>C16+'Main information'!$B$6</f>
        <v>4580</v>
      </c>
      <c r="E16" s="45">
        <f>('Main information'!$B$5-D16)</f>
        <v>-1875</v>
      </c>
      <c r="G16" s="22"/>
      <c r="H16" s="11"/>
      <c r="J16" s="22">
        <v>42.5</v>
      </c>
      <c r="K16" s="45">
        <v>-795</v>
      </c>
      <c r="P16" s="23"/>
      <c r="Q16" s="13"/>
    </row>
    <row r="17" spans="7:11" x14ac:dyDescent="0.25">
      <c r="G17" s="22"/>
      <c r="H17" s="11"/>
      <c r="J17" s="23">
        <v>51</v>
      </c>
      <c r="K17" s="46">
        <v>-775</v>
      </c>
    </row>
    <row r="18" spans="7:11" x14ac:dyDescent="0.25">
      <c r="G18" s="22"/>
      <c r="H18" s="11"/>
    </row>
    <row r="19" spans="7:11" x14ac:dyDescent="0.25">
      <c r="G19" s="22"/>
      <c r="H19" s="11"/>
    </row>
    <row r="20" spans="7:11" x14ac:dyDescent="0.25">
      <c r="G20" s="23"/>
      <c r="H20" s="13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C16" workbookViewId="0">
      <selection activeCell="J12" sqref="J12:K14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4" max="4" width="9.42578125" bestFit="1" customWidth="1"/>
    <col min="5" max="5" width="11.140625" bestFit="1" customWidth="1"/>
    <col min="7" max="7" width="11" style="39" bestFit="1" customWidth="1"/>
    <col min="8" max="8" width="8.28515625" style="39" bestFit="1" customWidth="1"/>
    <col min="10" max="10" width="11" style="39" bestFit="1" customWidth="1"/>
    <col min="11" max="11" width="8.28515625" style="39" bestFit="1" customWidth="1"/>
    <col min="12" max="12" width="9.140625" style="39"/>
    <col min="13" max="13" width="11" style="39" bestFit="1" customWidth="1"/>
    <col min="14" max="14" width="8.28515625" style="39" bestFit="1" customWidth="1"/>
    <col min="15" max="15" width="9.140625" style="39"/>
    <col min="16" max="16" width="11" style="39" bestFit="1" customWidth="1"/>
    <col min="17" max="17" width="8.28515625" style="39" bestFit="1" customWidth="1"/>
  </cols>
  <sheetData>
    <row r="1" spans="1:18" x14ac:dyDescent="0.25">
      <c r="A1" s="20" t="s">
        <v>22</v>
      </c>
      <c r="B1" s="21" t="s">
        <v>36</v>
      </c>
      <c r="C1" s="21"/>
      <c r="D1" s="21"/>
      <c r="E1" s="8"/>
      <c r="F1" s="16"/>
      <c r="G1" s="27" t="s">
        <v>64</v>
      </c>
      <c r="H1" s="47"/>
      <c r="J1" s="27" t="s">
        <v>77</v>
      </c>
      <c r="K1" s="47"/>
      <c r="M1" s="27" t="s">
        <v>78</v>
      </c>
      <c r="N1" s="47"/>
      <c r="P1" s="20" t="s">
        <v>79</v>
      </c>
      <c r="Q1" s="52"/>
    </row>
    <row r="2" spans="1:18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  <c r="G2" s="31" t="s">
        <v>8</v>
      </c>
      <c r="H2" s="33" t="s">
        <v>38</v>
      </c>
      <c r="J2" s="31" t="s">
        <v>8</v>
      </c>
      <c r="K2" s="33" t="s">
        <v>38</v>
      </c>
      <c r="M2" s="31" t="s">
        <v>8</v>
      </c>
      <c r="N2" s="33" t="s">
        <v>38</v>
      </c>
      <c r="P2" s="53" t="s">
        <v>8</v>
      </c>
      <c r="Q2" s="54" t="s">
        <v>38</v>
      </c>
    </row>
    <row r="3" spans="1:18" x14ac:dyDescent="0.25">
      <c r="A3" s="22">
        <v>-9</v>
      </c>
      <c r="B3" s="10">
        <v>-1360</v>
      </c>
      <c r="C3" s="10">
        <f>B3-'Main information'!$B$3</f>
        <v>-1920</v>
      </c>
      <c r="D3" s="10">
        <f>C3+'Main information'!$B$2</f>
        <v>-520</v>
      </c>
      <c r="E3" s="8">
        <f>D3+'Main information'!$B$6</f>
        <v>210</v>
      </c>
      <c r="F3" s="45">
        <f>('Main information'!$B$5-E3)</f>
        <v>2495</v>
      </c>
      <c r="G3" s="48">
        <v>-5.5</v>
      </c>
      <c r="H3" s="49">
        <v>2525</v>
      </c>
      <c r="J3" s="48">
        <v>-21.7</v>
      </c>
      <c r="K3" s="49">
        <v>2292.5925925925926</v>
      </c>
      <c r="M3" s="22">
        <v>-12</v>
      </c>
      <c r="N3" s="45">
        <v>1940</v>
      </c>
      <c r="P3" s="22">
        <v>-20</v>
      </c>
      <c r="Q3" s="11">
        <v>3155</v>
      </c>
    </row>
    <row r="4" spans="1:18" x14ac:dyDescent="0.25">
      <c r="A4" s="22">
        <v>-6</v>
      </c>
      <c r="B4" s="10">
        <v>-1040</v>
      </c>
      <c r="C4" s="10">
        <f>B4-'Main information'!$B$3</f>
        <v>-1600</v>
      </c>
      <c r="D4" s="10">
        <f>C4+'Main information'!$B$2</f>
        <v>-200</v>
      </c>
      <c r="E4" s="10">
        <f>D4+'Main information'!$B$6</f>
        <v>530</v>
      </c>
      <c r="F4" s="45">
        <f>('Main information'!$B$5-E4)</f>
        <v>2175</v>
      </c>
      <c r="G4" s="22">
        <v>0</v>
      </c>
      <c r="H4" s="45">
        <v>1995</v>
      </c>
      <c r="J4" s="22">
        <v>-12</v>
      </c>
      <c r="K4" s="45">
        <v>2095</v>
      </c>
      <c r="M4" s="22">
        <v>-10</v>
      </c>
      <c r="N4" s="45">
        <v>1450</v>
      </c>
      <c r="P4" s="22">
        <v>-15</v>
      </c>
      <c r="Q4" s="11">
        <v>2765</v>
      </c>
      <c r="R4" s="39"/>
    </row>
    <row r="5" spans="1:18" x14ac:dyDescent="0.25">
      <c r="A5" s="22">
        <v>0</v>
      </c>
      <c r="B5" s="10">
        <v>-400</v>
      </c>
      <c r="C5" s="10">
        <f>B5-'Main information'!$B$3</f>
        <v>-960</v>
      </c>
      <c r="D5" s="10">
        <f>C5+'Main information'!$B$2</f>
        <v>440</v>
      </c>
      <c r="E5" s="10">
        <f>D5+'Main information'!$B$6</f>
        <v>1170</v>
      </c>
      <c r="F5" s="45">
        <f>('Main information'!$B$5-E5)</f>
        <v>1535</v>
      </c>
      <c r="G5" s="22">
        <v>3.3</v>
      </c>
      <c r="H5" s="45">
        <v>1715</v>
      </c>
      <c r="J5" s="22">
        <v>-6.6</v>
      </c>
      <c r="K5" s="45">
        <v>1985</v>
      </c>
      <c r="M5" s="22">
        <v>-5</v>
      </c>
      <c r="N5" s="45">
        <v>1150</v>
      </c>
      <c r="P5" s="22">
        <v>-10</v>
      </c>
      <c r="Q5" s="11">
        <v>2345</v>
      </c>
      <c r="R5" s="39"/>
    </row>
    <row r="6" spans="1:18" x14ac:dyDescent="0.25">
      <c r="A6" s="22">
        <v>4</v>
      </c>
      <c r="B6" s="10">
        <v>30</v>
      </c>
      <c r="C6" s="10">
        <f>B6-'Main information'!$B$3</f>
        <v>-530</v>
      </c>
      <c r="D6" s="10">
        <f>C6+'Main information'!$B$2</f>
        <v>870</v>
      </c>
      <c r="E6" s="10">
        <f>D6+'Main information'!$B$6</f>
        <v>1600</v>
      </c>
      <c r="F6" s="45">
        <f>('Main information'!$B$5-E6)</f>
        <v>1105</v>
      </c>
      <c r="G6" s="22">
        <v>6.15</v>
      </c>
      <c r="H6" s="45">
        <v>1625</v>
      </c>
      <c r="J6" s="22">
        <v>0</v>
      </c>
      <c r="K6" s="45">
        <v>1735</v>
      </c>
      <c r="M6" s="22">
        <v>0</v>
      </c>
      <c r="N6" s="45">
        <v>1300</v>
      </c>
      <c r="P6" s="22">
        <v>-5</v>
      </c>
      <c r="Q6" s="11">
        <v>1950</v>
      </c>
      <c r="R6" s="39"/>
    </row>
    <row r="7" spans="1:18" x14ac:dyDescent="0.25">
      <c r="A7" s="22">
        <v>10</v>
      </c>
      <c r="B7" s="10">
        <v>550</v>
      </c>
      <c r="C7" s="10">
        <f>B7-'Main information'!$B$3</f>
        <v>-10</v>
      </c>
      <c r="D7" s="10">
        <f>C7+'Main information'!$B$2</f>
        <v>1390</v>
      </c>
      <c r="E7" s="10">
        <f>D7+'Main information'!$B$6</f>
        <v>2120</v>
      </c>
      <c r="F7" s="45">
        <f>('Main information'!$B$5-E7)</f>
        <v>585</v>
      </c>
      <c r="G7" s="22">
        <v>9</v>
      </c>
      <c r="H7" s="45">
        <v>1275</v>
      </c>
      <c r="J7" s="22">
        <v>8</v>
      </c>
      <c r="K7" s="45">
        <v>605</v>
      </c>
      <c r="M7" s="22">
        <v>5</v>
      </c>
      <c r="N7" s="45">
        <v>650</v>
      </c>
      <c r="P7" s="22">
        <v>0</v>
      </c>
      <c r="Q7" s="11">
        <v>1893</v>
      </c>
      <c r="R7" s="39"/>
    </row>
    <row r="8" spans="1:18" x14ac:dyDescent="0.25">
      <c r="A8" s="22">
        <v>15</v>
      </c>
      <c r="B8" s="10">
        <v>1510</v>
      </c>
      <c r="C8" s="10">
        <f>B8-'Main information'!$B$3</f>
        <v>950</v>
      </c>
      <c r="D8" s="10">
        <f>C8+'Main information'!$B$2</f>
        <v>2350</v>
      </c>
      <c r="E8" s="10">
        <f>D8+'Main information'!$B$6</f>
        <v>3080</v>
      </c>
      <c r="F8" s="45">
        <f>('Main information'!$B$5-E8)</f>
        <v>-375</v>
      </c>
      <c r="G8" s="22">
        <v>11</v>
      </c>
      <c r="H8" s="45">
        <v>1085</v>
      </c>
      <c r="J8" s="22">
        <v>12</v>
      </c>
      <c r="K8" s="45">
        <v>365</v>
      </c>
      <c r="M8" s="22"/>
      <c r="N8" s="45"/>
      <c r="P8" s="22">
        <v>5</v>
      </c>
      <c r="Q8" s="11">
        <v>1832</v>
      </c>
      <c r="R8" s="39"/>
    </row>
    <row r="9" spans="1:18" x14ac:dyDescent="0.25">
      <c r="A9" s="22">
        <v>20</v>
      </c>
      <c r="B9" s="10">
        <v>2190</v>
      </c>
      <c r="C9" s="10">
        <f>B9-'Main information'!$B$3</f>
        <v>1630</v>
      </c>
      <c r="D9" s="10">
        <f>C9+'Main information'!$B$2</f>
        <v>3030</v>
      </c>
      <c r="E9" s="10">
        <f>D9+'Main information'!$B$6</f>
        <v>3760</v>
      </c>
      <c r="F9" s="45">
        <f>('Main information'!$B$5-E9)</f>
        <v>-1055</v>
      </c>
      <c r="G9" s="22">
        <v>12.55</v>
      </c>
      <c r="H9" s="45">
        <v>735</v>
      </c>
      <c r="J9" s="22">
        <v>15.9</v>
      </c>
      <c r="K9" s="45">
        <v>-115</v>
      </c>
      <c r="M9" s="22"/>
      <c r="N9" s="45"/>
      <c r="P9" s="22">
        <v>10</v>
      </c>
      <c r="Q9" s="11">
        <v>29.999999999999545</v>
      </c>
      <c r="R9" s="39"/>
    </row>
    <row r="10" spans="1:18" x14ac:dyDescent="0.25">
      <c r="A10" s="23">
        <v>22</v>
      </c>
      <c r="B10" s="12">
        <v>2600</v>
      </c>
      <c r="C10" s="12">
        <f>B10-'Main information'!$B$3</f>
        <v>2040</v>
      </c>
      <c r="D10" s="12">
        <f>C10+'Main information'!$B$2</f>
        <v>3440</v>
      </c>
      <c r="E10" s="12">
        <f>D10+'Main information'!$B$6</f>
        <v>4170</v>
      </c>
      <c r="F10" s="45">
        <f>('Main information'!$B$5-E10)</f>
        <v>-1465</v>
      </c>
      <c r="G10" s="22">
        <v>15</v>
      </c>
      <c r="H10" s="45">
        <v>205</v>
      </c>
      <c r="J10" s="22">
        <v>17.5</v>
      </c>
      <c r="K10" s="45">
        <v>-345</v>
      </c>
      <c r="M10" s="22"/>
      <c r="N10" s="45"/>
      <c r="P10" s="22">
        <v>15</v>
      </c>
      <c r="Q10" s="11">
        <v>-269</v>
      </c>
      <c r="R10" s="39"/>
    </row>
    <row r="11" spans="1:18" x14ac:dyDescent="0.25">
      <c r="E11" s="10"/>
      <c r="F11" s="10"/>
      <c r="G11" s="22">
        <v>18.7</v>
      </c>
      <c r="H11" s="45">
        <v>-235</v>
      </c>
      <c r="J11" s="22">
        <v>23.2</v>
      </c>
      <c r="K11" s="45">
        <v>-855</v>
      </c>
      <c r="M11" s="22"/>
      <c r="N11" s="45"/>
      <c r="P11" s="22">
        <v>18</v>
      </c>
      <c r="Q11" s="11">
        <v>-605</v>
      </c>
      <c r="R11" s="39"/>
    </row>
    <row r="12" spans="1:18" x14ac:dyDescent="0.25">
      <c r="E12" s="10"/>
      <c r="F12" s="10"/>
      <c r="G12" s="22">
        <v>21.4</v>
      </c>
      <c r="H12" s="45">
        <v>-665</v>
      </c>
      <c r="J12" s="22">
        <v>28.8</v>
      </c>
      <c r="K12" s="45">
        <v>-1165</v>
      </c>
      <c r="M12" s="22"/>
      <c r="N12" s="45"/>
      <c r="P12" s="22"/>
      <c r="Q12" s="11"/>
    </row>
    <row r="13" spans="1:18" x14ac:dyDescent="0.25">
      <c r="E13" s="10"/>
      <c r="F13" s="10"/>
      <c r="G13" s="22">
        <v>25</v>
      </c>
      <c r="H13" s="45">
        <v>-865</v>
      </c>
      <c r="J13" s="22">
        <v>45.7</v>
      </c>
      <c r="K13" s="45">
        <v>-1435</v>
      </c>
      <c r="M13" s="22"/>
      <c r="N13" s="45"/>
      <c r="P13" s="22"/>
      <c r="Q13" s="11"/>
    </row>
    <row r="14" spans="1:18" x14ac:dyDescent="0.25">
      <c r="E14" s="10"/>
      <c r="F14" s="10"/>
      <c r="G14" s="22">
        <v>28</v>
      </c>
      <c r="H14" s="45">
        <v>-1015</v>
      </c>
      <c r="J14" s="23">
        <v>50</v>
      </c>
      <c r="K14" s="46">
        <v>-1515</v>
      </c>
      <c r="M14" s="22"/>
      <c r="N14" s="45"/>
      <c r="P14" s="22"/>
      <c r="Q14" s="11"/>
    </row>
    <row r="15" spans="1:18" x14ac:dyDescent="0.25">
      <c r="E15" s="10"/>
      <c r="F15" s="10"/>
      <c r="G15" s="22">
        <v>34.799999999999997</v>
      </c>
      <c r="H15" s="45">
        <v>-1215</v>
      </c>
      <c r="M15" s="23"/>
      <c r="N15" s="46"/>
      <c r="P15" s="22"/>
      <c r="Q15" s="11"/>
    </row>
    <row r="16" spans="1:18" x14ac:dyDescent="0.25">
      <c r="E16" s="10"/>
      <c r="F16" s="10"/>
      <c r="G16" s="22">
        <v>39</v>
      </c>
      <c r="H16" s="11">
        <v>-1215</v>
      </c>
      <c r="P16" s="23"/>
      <c r="Q16" s="13"/>
    </row>
    <row r="17" spans="5:8" x14ac:dyDescent="0.25">
      <c r="E17" s="10"/>
      <c r="F17" s="10"/>
      <c r="G17" s="22"/>
      <c r="H17" s="11"/>
    </row>
    <row r="18" spans="5:8" x14ac:dyDescent="0.25">
      <c r="E18" s="10"/>
      <c r="F18" s="10"/>
      <c r="G18" s="22"/>
      <c r="H18" s="11"/>
    </row>
    <row r="19" spans="5:8" x14ac:dyDescent="0.25">
      <c r="G19" s="22"/>
      <c r="H19" s="11"/>
    </row>
    <row r="20" spans="5:8" x14ac:dyDescent="0.25">
      <c r="G20" s="23"/>
      <c r="H20" s="13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opLeftCell="B19" workbookViewId="0">
      <selection activeCell="H45" sqref="H45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5" max="5" width="11.140625" bestFit="1" customWidth="1"/>
    <col min="6" max="6" width="10.5703125" bestFit="1" customWidth="1"/>
    <col min="10" max="10" width="11" style="39" bestFit="1" customWidth="1"/>
    <col min="11" max="11" width="8.28515625" style="39" bestFit="1" customWidth="1"/>
    <col min="12" max="12" width="9.140625" style="39"/>
    <col min="13" max="13" width="11" style="39" bestFit="1" customWidth="1"/>
    <col min="14" max="14" width="8.28515625" style="39" bestFit="1" customWidth="1"/>
    <col min="15" max="15" width="9.140625" style="39"/>
    <col min="16" max="16" width="11" style="39" bestFit="1" customWidth="1"/>
    <col min="17" max="17" width="8.28515625" style="39" bestFit="1" customWidth="1"/>
  </cols>
  <sheetData>
    <row r="1" spans="1:18" x14ac:dyDescent="0.25">
      <c r="A1" s="20" t="s">
        <v>23</v>
      </c>
      <c r="B1" s="21" t="s">
        <v>37</v>
      </c>
      <c r="C1" s="21"/>
      <c r="D1" s="21"/>
      <c r="E1" s="15"/>
      <c r="F1" s="16"/>
      <c r="J1" s="27" t="s">
        <v>70</v>
      </c>
      <c r="K1" s="47"/>
      <c r="M1" s="27" t="s">
        <v>69</v>
      </c>
      <c r="N1" s="47"/>
      <c r="P1" s="20" t="s">
        <v>68</v>
      </c>
      <c r="Q1" s="52"/>
    </row>
    <row r="2" spans="1:18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  <c r="J2" s="31" t="s">
        <v>8</v>
      </c>
      <c r="K2" s="33" t="s">
        <v>38</v>
      </c>
      <c r="M2" s="31" t="s">
        <v>8</v>
      </c>
      <c r="N2" s="33" t="s">
        <v>38</v>
      </c>
      <c r="P2" s="53" t="s">
        <v>8</v>
      </c>
      <c r="Q2" s="54" t="s">
        <v>38</v>
      </c>
    </row>
    <row r="3" spans="1:18" x14ac:dyDescent="0.25">
      <c r="A3" s="22">
        <v>-3.5</v>
      </c>
      <c r="B3" s="10">
        <v>-1270</v>
      </c>
      <c r="C3" s="10">
        <f>B3-'Main information'!$B$3</f>
        <v>-1830</v>
      </c>
      <c r="D3" s="10">
        <f>C3+'Main information'!$B$2</f>
        <v>-430</v>
      </c>
      <c r="E3" s="8">
        <f>D3+'Main information'!$B$6</f>
        <v>300</v>
      </c>
      <c r="F3" s="45">
        <f>('Main information'!$B$5-E3)</f>
        <v>2405</v>
      </c>
      <c r="J3" s="48">
        <v>-18.100000000000001</v>
      </c>
      <c r="K3" s="49">
        <v>3676.4159292035401</v>
      </c>
      <c r="M3" s="22" t="s">
        <v>80</v>
      </c>
      <c r="N3" s="45"/>
      <c r="P3" s="22">
        <v>-15</v>
      </c>
      <c r="Q3" s="11">
        <v>3315</v>
      </c>
    </row>
    <row r="4" spans="1:18" x14ac:dyDescent="0.25">
      <c r="A4" s="22">
        <v>0</v>
      </c>
      <c r="B4" s="10">
        <v>-790</v>
      </c>
      <c r="C4" s="10">
        <f>B4-'Main information'!$B$3</f>
        <v>-1350</v>
      </c>
      <c r="D4" s="10">
        <f>C4+'Main information'!$B$2</f>
        <v>50</v>
      </c>
      <c r="E4" s="10">
        <f>D4+'Main information'!$B$6</f>
        <v>780</v>
      </c>
      <c r="F4" s="45">
        <f>('Main information'!$B$5-E4)</f>
        <v>1925</v>
      </c>
      <c r="J4" s="22">
        <v>0</v>
      </c>
      <c r="K4" s="11">
        <v>2395</v>
      </c>
      <c r="M4" s="22"/>
      <c r="N4" s="45"/>
      <c r="P4" s="22">
        <v>-10</v>
      </c>
      <c r="Q4" s="11">
        <v>2777</v>
      </c>
      <c r="R4" s="39"/>
    </row>
    <row r="5" spans="1:18" x14ac:dyDescent="0.25">
      <c r="A5" s="22">
        <v>3</v>
      </c>
      <c r="B5" s="10">
        <v>-270</v>
      </c>
      <c r="C5" s="10">
        <f>B5-'Main information'!$B$3</f>
        <v>-830</v>
      </c>
      <c r="D5" s="10">
        <f>C5+'Main information'!$B$2</f>
        <v>570</v>
      </c>
      <c r="E5" s="10">
        <f>D5+'Main information'!$B$6</f>
        <v>1300</v>
      </c>
      <c r="F5" s="45">
        <f>('Main information'!$B$5-E5)</f>
        <v>1405</v>
      </c>
      <c r="J5" s="22">
        <v>11.3</v>
      </c>
      <c r="K5" s="11">
        <v>1595</v>
      </c>
      <c r="M5" s="22"/>
      <c r="N5" s="45"/>
      <c r="P5" s="22">
        <v>-5</v>
      </c>
      <c r="Q5" s="11">
        <v>2412</v>
      </c>
      <c r="R5" s="39"/>
    </row>
    <row r="6" spans="1:18" x14ac:dyDescent="0.25">
      <c r="A6" s="22">
        <v>7</v>
      </c>
      <c r="B6" s="10">
        <v>-40</v>
      </c>
      <c r="C6" s="10">
        <f>B6-'Main information'!$B$3</f>
        <v>-600</v>
      </c>
      <c r="D6" s="10">
        <f>C6+'Main information'!$B$2</f>
        <v>800</v>
      </c>
      <c r="E6" s="10">
        <f>D6+'Main information'!$B$6</f>
        <v>1530</v>
      </c>
      <c r="F6" s="45">
        <f>('Main information'!$B$5-E6)</f>
        <v>1175</v>
      </c>
      <c r="J6" s="22">
        <v>17.600000000000001</v>
      </c>
      <c r="K6" s="11">
        <v>1075</v>
      </c>
      <c r="M6" s="22"/>
      <c r="N6" s="45"/>
      <c r="P6" s="22">
        <v>0</v>
      </c>
      <c r="Q6" s="11">
        <v>2023</v>
      </c>
      <c r="R6" s="39"/>
    </row>
    <row r="7" spans="1:18" x14ac:dyDescent="0.25">
      <c r="A7" s="22">
        <v>10</v>
      </c>
      <c r="B7" s="10">
        <v>450</v>
      </c>
      <c r="C7" s="10">
        <f>B7-'Main information'!$B$3</f>
        <v>-110</v>
      </c>
      <c r="D7" s="10">
        <f>C7+'Main information'!$B$2</f>
        <v>1290</v>
      </c>
      <c r="E7" s="10">
        <f>D7+'Main information'!$B$6</f>
        <v>2020</v>
      </c>
      <c r="F7" s="45">
        <f>('Main information'!$B$5-E7)</f>
        <v>685</v>
      </c>
      <c r="J7" s="22">
        <v>24</v>
      </c>
      <c r="K7" s="11">
        <v>285</v>
      </c>
      <c r="M7" s="22"/>
      <c r="N7" s="45"/>
      <c r="P7" s="22">
        <v>5</v>
      </c>
      <c r="Q7" s="11">
        <v>1544.9999999999998</v>
      </c>
      <c r="R7" s="39"/>
    </row>
    <row r="8" spans="1:18" x14ac:dyDescent="0.25">
      <c r="A8" s="22">
        <v>15.5</v>
      </c>
      <c r="B8" s="10">
        <v>1290</v>
      </c>
      <c r="C8" s="10">
        <f>B8-'Main information'!$B$3</f>
        <v>730</v>
      </c>
      <c r="D8" s="10">
        <f>C8+'Main information'!$B$2</f>
        <v>2130</v>
      </c>
      <c r="E8" s="10">
        <f>D8+'Main information'!$B$6</f>
        <v>2860</v>
      </c>
      <c r="F8" s="45">
        <f>('Main information'!$B$5-E8)</f>
        <v>-155</v>
      </c>
      <c r="J8" s="22">
        <v>26.7</v>
      </c>
      <c r="K8" s="45">
        <v>95</v>
      </c>
      <c r="M8" s="22"/>
      <c r="N8" s="45"/>
      <c r="P8" s="22">
        <v>10</v>
      </c>
      <c r="Q8" s="11">
        <v>1423</v>
      </c>
      <c r="R8" s="39"/>
    </row>
    <row r="9" spans="1:18" x14ac:dyDescent="0.25">
      <c r="A9" s="22">
        <v>20</v>
      </c>
      <c r="B9" s="10">
        <v>1810</v>
      </c>
      <c r="C9" s="10">
        <f>B9-'Main information'!$B$3</f>
        <v>1250</v>
      </c>
      <c r="D9" s="10">
        <f>C9+'Main information'!$B$2</f>
        <v>2650</v>
      </c>
      <c r="E9" s="10">
        <f>D9+'Main information'!$B$6</f>
        <v>3380</v>
      </c>
      <c r="F9" s="45">
        <f>('Main information'!$B$5-E9)</f>
        <v>-675</v>
      </c>
      <c r="J9" s="22">
        <v>30.8</v>
      </c>
      <c r="K9" s="11">
        <v>-385</v>
      </c>
      <c r="M9" s="22"/>
      <c r="N9" s="45"/>
      <c r="P9" s="22">
        <v>12.3</v>
      </c>
      <c r="Q9" s="11">
        <v>1375</v>
      </c>
      <c r="R9" s="39"/>
    </row>
    <row r="10" spans="1:18" x14ac:dyDescent="0.25">
      <c r="A10" s="23">
        <v>25</v>
      </c>
      <c r="B10" s="12">
        <v>2700</v>
      </c>
      <c r="C10" s="12">
        <f>B10-'Main information'!$B$3</f>
        <v>2140</v>
      </c>
      <c r="D10" s="12">
        <f>C10+'Main information'!$B$2</f>
        <v>3540</v>
      </c>
      <c r="E10" s="12">
        <f>D10+'Main information'!$B$6</f>
        <v>4270</v>
      </c>
      <c r="F10" s="45">
        <f>('Main information'!$B$5-E10)</f>
        <v>-1565</v>
      </c>
      <c r="J10" s="22">
        <v>32.700000000000003</v>
      </c>
      <c r="K10" s="11">
        <v>-825</v>
      </c>
      <c r="M10" s="22"/>
      <c r="N10" s="45"/>
      <c r="P10" s="22">
        <v>15</v>
      </c>
      <c r="Q10" s="11">
        <v>170</v>
      </c>
      <c r="R10" s="39"/>
    </row>
    <row r="11" spans="1:18" x14ac:dyDescent="0.25">
      <c r="F11" s="10"/>
      <c r="G11" s="10"/>
      <c r="J11" s="22">
        <v>43</v>
      </c>
      <c r="K11" s="11">
        <v>-1155</v>
      </c>
      <c r="M11" s="22"/>
      <c r="N11" s="45"/>
      <c r="P11" s="22"/>
      <c r="Q11" s="11"/>
    </row>
    <row r="12" spans="1:18" x14ac:dyDescent="0.25">
      <c r="F12" s="10"/>
      <c r="G12" s="10"/>
      <c r="J12" s="22">
        <v>48.3</v>
      </c>
      <c r="K12" s="11">
        <v>-1305</v>
      </c>
      <c r="M12" s="22"/>
      <c r="N12" s="45"/>
      <c r="P12" s="22"/>
      <c r="Q12" s="11"/>
    </row>
    <row r="13" spans="1:18" x14ac:dyDescent="0.25">
      <c r="F13" s="10"/>
      <c r="G13" s="10"/>
      <c r="J13" s="23">
        <v>51</v>
      </c>
      <c r="K13" s="13">
        <v>-1555</v>
      </c>
      <c r="M13" s="22"/>
      <c r="N13" s="45"/>
      <c r="P13" s="22"/>
      <c r="Q13" s="11"/>
    </row>
    <row r="14" spans="1:18" x14ac:dyDescent="0.25">
      <c r="F14" s="10"/>
      <c r="G14" s="10"/>
      <c r="M14" s="22"/>
      <c r="N14" s="45"/>
      <c r="P14" s="22"/>
      <c r="Q14" s="11"/>
    </row>
    <row r="15" spans="1:18" x14ac:dyDescent="0.25">
      <c r="F15" s="10"/>
      <c r="G15" s="10"/>
      <c r="M15" s="23"/>
      <c r="N15" s="46"/>
      <c r="P15" s="22"/>
      <c r="Q15" s="11"/>
    </row>
    <row r="16" spans="1:18" x14ac:dyDescent="0.25">
      <c r="P16" s="23"/>
      <c r="Q16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Blad1</vt:lpstr>
      <vt:lpstr>Main information</vt:lpstr>
      <vt:lpstr>Pole GPS location</vt:lpstr>
      <vt:lpstr>pole 1</vt:lpstr>
      <vt:lpstr>pole 2</vt:lpstr>
      <vt:lpstr>pole 3</vt:lpstr>
      <vt:lpstr>pole 4</vt:lpstr>
      <vt:lpstr>pole 5</vt:lpstr>
      <vt:lpstr>pole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 Tuinhof</cp:lastModifiedBy>
  <dcterms:created xsi:type="dcterms:W3CDTF">2011-10-03T15:36:56Z</dcterms:created>
  <dcterms:modified xsi:type="dcterms:W3CDTF">2012-12-14T13:26:07Z</dcterms:modified>
</cp:coreProperties>
</file>