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User/Users/rozende/Dropbox/Rozen Lab/danny things/Yin paper 2/March 2017/"/>
    </mc:Choice>
  </mc:AlternateContent>
  <bookViews>
    <workbookView xWindow="1440" yWindow="560" windowWidth="40900" windowHeight="25560" tabRatio="500"/>
  </bookViews>
  <sheets>
    <sheet name="Sheet1" sheetId="1" r:id="rId1"/>
  </sheets>
  <definedNames>
    <definedName name="_xlnm.Print_Area" localSheetId="0">Sheet1!$A$44:$W$86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1" l="1"/>
  <c r="D18" i="1"/>
  <c r="E17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F3" i="1"/>
  <c r="F4" i="1"/>
  <c r="F5" i="1"/>
  <c r="F6" i="1"/>
  <c r="F7" i="1"/>
  <c r="F8" i="1"/>
  <c r="F9" i="1"/>
  <c r="F10" i="1"/>
  <c r="F11" i="1"/>
  <c r="F12" i="1"/>
  <c r="F13" i="1"/>
  <c r="F14" i="1"/>
  <c r="F17" i="1"/>
  <c r="E38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8" i="1"/>
  <c r="D38" i="1"/>
  <c r="H18" i="1"/>
  <c r="I18" i="1"/>
  <c r="G18" i="1"/>
  <c r="E18" i="1"/>
  <c r="F18" i="1"/>
  <c r="I17" i="1"/>
  <c r="F37" i="1"/>
  <c r="E37" i="1"/>
  <c r="D37" i="1"/>
  <c r="H17" i="1"/>
  <c r="G17" i="1"/>
</calcChain>
</file>

<file path=xl/sharedStrings.xml><?xml version="1.0" encoding="utf-8"?>
<sst xmlns="http://schemas.openxmlformats.org/spreadsheetml/2006/main" count="112" uniqueCount="11">
  <si>
    <t>rep</t>
  </si>
  <si>
    <t>beetles</t>
  </si>
  <si>
    <t>Brood size</t>
  </si>
  <si>
    <t>Total weight</t>
  </si>
  <si>
    <t>NC</t>
  </si>
  <si>
    <t>FC</t>
  </si>
  <si>
    <t>Individual weight</t>
  </si>
  <si>
    <t>carcass</t>
  </si>
  <si>
    <t>Fresh</t>
  </si>
  <si>
    <t>MEAN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</si>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</sst>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4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Brood</a:t>
            </a:r>
            <a:r>
              <a:rPr lang="en-US" baseline="0"/>
              <a:t> size on fresh carcass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Sheet1!$J$41:$J$41</c:f>
                <c:numCache>
                  <c:formatCode>General</c:formatCode>
                  <c:ptCount val="1"/>
                  <c:pt idx="0">
                    <c:v>7.832776069337168</c:v>
                  </c:pt>
                </c:numCache>
              </c:numRef>
            </c:plus>
            <c:minus>
              <c:numRef>
                <c:f>Sheet1!$J$41:$J$41</c:f>
                <c:numCache>
                  <c:formatCode>General</c:formatCode>
                  <c:ptCount val="1"/>
                  <c:pt idx="0">
                    <c:v>7.832776069337168</c:v>
                  </c:pt>
                </c:numCache>
              </c:numRef>
            </c:minus>
          </c:errBars>
          <c:cat>
            <c:strRef>
              <c:f>Sheet1!$C$41:$C$42</c:f>
              <c:strCache>
                <c:ptCount val="2"/>
                <c:pt idx="0">
                  <c:v>FC</c:v>
                </c:pt>
                <c:pt idx="1">
                  <c:v>NC</c:v>
                </c:pt>
              </c:strCache>
            </c:strRef>
          </c:cat>
          <c:val>
            <c:numRef>
              <c:f>Sheet1!$D$41:$D$42</c:f>
              <c:numCache>
                <c:formatCode>General</c:formatCode>
                <c:ptCount val="2"/>
                <c:pt idx="0">
                  <c:v>37.06666666666667</c:v>
                </c:pt>
                <c:pt idx="1">
                  <c:v>25.73333333333333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411805072"/>
        <c:axId val="-393406976"/>
      </c:barChart>
      <c:catAx>
        <c:axId val="-411805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393406976"/>
        <c:crosses val="autoZero"/>
        <c:auto val="1"/>
        <c:lblAlgn val="ctr"/>
        <c:lblOffset val="100"/>
        <c:noMultiLvlLbl val="0"/>
      </c:catAx>
      <c:valAx>
        <c:axId val="-39340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411805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weight on fresh carcass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Sheet1!$K$41:$K$42</c:f>
                <c:numCache>
                  <c:formatCode>General</c:formatCode>
                  <c:ptCount val="2"/>
                  <c:pt idx="0">
                    <c:v>0.985589018955535</c:v>
                  </c:pt>
                  <c:pt idx="1">
                    <c:v>0.621156984988496</c:v>
                  </c:pt>
                </c:numCache>
              </c:numRef>
            </c:plus>
            <c:minus>
              <c:numRef>
                <c:f>Sheet1!$K$41:$K$42</c:f>
                <c:numCache>
                  <c:formatCode>General</c:formatCode>
                  <c:ptCount val="2"/>
                  <c:pt idx="0">
                    <c:v>0.985589018955535</c:v>
                  </c:pt>
                  <c:pt idx="1">
                    <c:v>0.621156984988496</c:v>
                  </c:pt>
                </c:numCache>
              </c:numRef>
            </c:minus>
          </c:errBars>
          <c:cat>
            <c:strRef>
              <c:f>Sheet1!$C$41:$C$42</c:f>
              <c:strCache>
                <c:ptCount val="2"/>
                <c:pt idx="0">
                  <c:v>FC</c:v>
                </c:pt>
                <c:pt idx="1">
                  <c:v>NC</c:v>
                </c:pt>
              </c:strCache>
            </c:strRef>
          </c:cat>
          <c:val>
            <c:numRef>
              <c:f>Sheet1!$E$41:$E$42</c:f>
              <c:numCache>
                <c:formatCode>General</c:formatCode>
                <c:ptCount val="2"/>
                <c:pt idx="0">
                  <c:v>6.529999999999999</c:v>
                </c:pt>
                <c:pt idx="1">
                  <c:v>5.517500000000001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92457248"/>
        <c:axId val="-392453664"/>
      </c:barChart>
      <c:catAx>
        <c:axId val="-392457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392453664"/>
        <c:crosses val="autoZero"/>
        <c:auto val="1"/>
        <c:lblAlgn val="ctr"/>
        <c:lblOffset val="100"/>
        <c:noMultiLvlLbl val="0"/>
      </c:catAx>
      <c:valAx>
        <c:axId val="-392453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392457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Individual weight on fresh carcass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Sheet1!$L$41:$L$42</c:f>
                <c:numCache>
                  <c:formatCode>General</c:formatCode>
                  <c:ptCount val="2"/>
                  <c:pt idx="0">
                    <c:v>0.0168345098377563</c:v>
                  </c:pt>
                  <c:pt idx="1">
                    <c:v>0.0203443593620616</c:v>
                  </c:pt>
                </c:numCache>
              </c:numRef>
            </c:plus>
            <c:minus>
              <c:numRef>
                <c:f>Sheet1!$L$41:$L$42</c:f>
                <c:numCache>
                  <c:formatCode>General</c:formatCode>
                  <c:ptCount val="2"/>
                  <c:pt idx="0">
                    <c:v>0.0168345098377563</c:v>
                  </c:pt>
                  <c:pt idx="1">
                    <c:v>0.0203443593620616</c:v>
                  </c:pt>
                </c:numCache>
              </c:numRef>
            </c:minus>
          </c:errBars>
          <c:cat>
            <c:strRef>
              <c:f>Sheet1!$C$41:$C$42</c:f>
              <c:strCache>
                <c:ptCount val="2"/>
                <c:pt idx="0">
                  <c:v>FC</c:v>
                </c:pt>
                <c:pt idx="1">
                  <c:v>NC</c:v>
                </c:pt>
              </c:strCache>
            </c:strRef>
          </c:cat>
          <c:val>
            <c:numRef>
              <c:f>Sheet1!$F$41:$F$42</c:f>
              <c:numCache>
                <c:formatCode>General</c:formatCode>
                <c:ptCount val="2"/>
                <c:pt idx="0">
                  <c:v>0.178853137541848</c:v>
                </c:pt>
                <c:pt idx="1">
                  <c:v>0.177128680985362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92427536"/>
        <c:axId val="-392423952"/>
      </c:barChart>
      <c:catAx>
        <c:axId val="-39242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392423952"/>
        <c:crosses val="autoZero"/>
        <c:auto val="1"/>
        <c:lblAlgn val="ctr"/>
        <c:lblOffset val="100"/>
        <c:noMultiLvlLbl val="0"/>
      </c:catAx>
      <c:valAx>
        <c:axId val="-392423952"/>
        <c:scaling>
          <c:orientation val="minMax"/>
          <c:max val="0.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392427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Sheet1!$O$3:$O$14</c:f>
              <c:numCache>
                <c:formatCode>General</c:formatCode>
                <c:ptCount val="12"/>
                <c:pt idx="0">
                  <c:v>48.0</c:v>
                </c:pt>
                <c:pt idx="1">
                  <c:v>32.0</c:v>
                </c:pt>
                <c:pt idx="2">
                  <c:v>39.0</c:v>
                </c:pt>
                <c:pt idx="3">
                  <c:v>20.0</c:v>
                </c:pt>
                <c:pt idx="4">
                  <c:v>36.0</c:v>
                </c:pt>
                <c:pt idx="5">
                  <c:v>39.0</c:v>
                </c:pt>
                <c:pt idx="6">
                  <c:v>24.0</c:v>
                </c:pt>
                <c:pt idx="7">
                  <c:v>22.0</c:v>
                </c:pt>
                <c:pt idx="8">
                  <c:v>33.0</c:v>
                </c:pt>
                <c:pt idx="9">
                  <c:v>32.0</c:v>
                </c:pt>
                <c:pt idx="10">
                  <c:v>32.0</c:v>
                </c:pt>
                <c:pt idx="11">
                  <c:v>29.0</c:v>
                </c:pt>
              </c:numCache>
            </c:numRef>
          </c:xVal>
          <c:yVal>
            <c:numRef>
              <c:f>Sheet1!$Q$3:$Q$14</c:f>
              <c:numCache>
                <c:formatCode>General</c:formatCode>
                <c:ptCount val="12"/>
                <c:pt idx="0">
                  <c:v>0.134375</c:v>
                </c:pt>
                <c:pt idx="1">
                  <c:v>0.173125</c:v>
                </c:pt>
                <c:pt idx="2">
                  <c:v>0.164871794871795</c:v>
                </c:pt>
                <c:pt idx="3">
                  <c:v>0.2165</c:v>
                </c:pt>
                <c:pt idx="4">
                  <c:v>0.178055555555556</c:v>
                </c:pt>
                <c:pt idx="5">
                  <c:v>0.154615384615385</c:v>
                </c:pt>
                <c:pt idx="6">
                  <c:v>0.23625</c:v>
                </c:pt>
                <c:pt idx="7">
                  <c:v>0.217272727272727</c:v>
                </c:pt>
                <c:pt idx="8">
                  <c:v>0.186060606060606</c:v>
                </c:pt>
                <c:pt idx="9">
                  <c:v>0.1415625</c:v>
                </c:pt>
                <c:pt idx="10">
                  <c:v>0.1790625</c:v>
                </c:pt>
                <c:pt idx="11">
                  <c:v>0.143793103448276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Sheet1!$O$15:$O$29</c:f>
              <c:numCache>
                <c:formatCode>General</c:formatCode>
                <c:ptCount val="15"/>
                <c:pt idx="0">
                  <c:v>36.0</c:v>
                </c:pt>
                <c:pt idx="1">
                  <c:v>39.0</c:v>
                </c:pt>
                <c:pt idx="2">
                  <c:v>34.0</c:v>
                </c:pt>
                <c:pt idx="3">
                  <c:v>49.0</c:v>
                </c:pt>
                <c:pt idx="4">
                  <c:v>38.0</c:v>
                </c:pt>
                <c:pt idx="5">
                  <c:v>33.0</c:v>
                </c:pt>
                <c:pt idx="6">
                  <c:v>28.0</c:v>
                </c:pt>
                <c:pt idx="7">
                  <c:v>32.0</c:v>
                </c:pt>
                <c:pt idx="8">
                  <c:v>21.0</c:v>
                </c:pt>
                <c:pt idx="9">
                  <c:v>40.0</c:v>
                </c:pt>
                <c:pt idx="10">
                  <c:v>38.0</c:v>
                </c:pt>
                <c:pt idx="11">
                  <c:v>31.0</c:v>
                </c:pt>
                <c:pt idx="12">
                  <c:v>41.0</c:v>
                </c:pt>
                <c:pt idx="13">
                  <c:v>45.0</c:v>
                </c:pt>
                <c:pt idx="14">
                  <c:v>51.0</c:v>
                </c:pt>
              </c:numCache>
            </c:numRef>
          </c:xVal>
          <c:yVal>
            <c:numRef>
              <c:f>Sheet1!$Q$15:$Q$29</c:f>
              <c:numCache>
                <c:formatCode>General</c:formatCode>
                <c:ptCount val="15"/>
                <c:pt idx="0">
                  <c:v>0.181944444444444</c:v>
                </c:pt>
                <c:pt idx="1">
                  <c:v>0.16974358974359</c:v>
                </c:pt>
                <c:pt idx="2">
                  <c:v>0.190882352941176</c:v>
                </c:pt>
                <c:pt idx="3">
                  <c:v>0.175102040816327</c:v>
                </c:pt>
                <c:pt idx="4">
                  <c:v>0.191842105263158</c:v>
                </c:pt>
                <c:pt idx="5">
                  <c:v>0.193030303030303</c:v>
                </c:pt>
                <c:pt idx="6">
                  <c:v>0.191785714285714</c:v>
                </c:pt>
                <c:pt idx="7">
                  <c:v>0.1996875</c:v>
                </c:pt>
                <c:pt idx="8">
                  <c:v>0.198095238095238</c:v>
                </c:pt>
                <c:pt idx="9">
                  <c:v>0.16</c:v>
                </c:pt>
                <c:pt idx="10">
                  <c:v>0.171578947368421</c:v>
                </c:pt>
                <c:pt idx="11">
                  <c:v>0.193870967741935</c:v>
                </c:pt>
                <c:pt idx="12">
                  <c:v>0.158292682926829</c:v>
                </c:pt>
                <c:pt idx="13">
                  <c:v>0.157333333333333</c:v>
                </c:pt>
                <c:pt idx="14">
                  <c:v>0.149607843137255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92318992"/>
        <c:axId val="-392314208"/>
      </c:scatterChart>
      <c:valAx>
        <c:axId val="-39231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92314208"/>
        <c:crosses val="autoZero"/>
        <c:crossBetween val="midCat"/>
      </c:valAx>
      <c:valAx>
        <c:axId val="-39231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9231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image" Target="../media/image1.png"/><Relationship Id="rId5" Type="http://schemas.openxmlformats.org/officeDocument/2006/relationships/image" Target="../media/image2.png"/><Relationship Id="rId6" Type="http://schemas.openxmlformats.org/officeDocument/2006/relationships/image" Target="../media/image3.png"/><Relationship Id="rId7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698500</xdr:colOff>
      <xdr:row>45</xdr:row>
      <xdr:rowOff>25400</xdr:rowOff>
    </xdr:from>
    <xdr:to>
      <xdr:col>6</xdr:col>
      <xdr:colOff>317500</xdr:colOff>
      <xdr:row>59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45</xdr:row>
      <xdr:rowOff>12700</xdr:rowOff>
    </xdr:from>
    <xdr:to>
      <xdr:col>12</xdr:col>
      <xdr:colOff>482600</xdr:colOff>
      <xdr:row>59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736600</xdr:colOff>
      <xdr:row>44</xdr:row>
      <xdr:rowOff>152400</xdr:rowOff>
    </xdr:from>
    <xdr:to>
      <xdr:col>19</xdr:col>
      <xdr:colOff>355600</xdr:colOff>
      <xdr:row>59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14</xdr:col>
      <xdr:colOff>190500</xdr:colOff>
      <xdr:row>62</xdr:row>
      <xdr:rowOff>161686</xdr:rowOff>
    </xdr:from>
    <xdr:to>
      <xdr:col>20</xdr:col>
      <xdr:colOff>330200</xdr:colOff>
      <xdr:row>82</xdr:row>
      <xdr:rowOff>165100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747500" y="11972686"/>
          <a:ext cx="5092700" cy="3813414"/>
        </a:xfrm>
        <a:prstGeom prst="rect">
          <a:avLst/>
        </a:prstGeom>
      </xdr:spPr>
    </xdr:pic>
    <xdr:clientData/>
  </xdr:twoCellAnchor>
  <xdr:twoCellAnchor editAs="oneCell">
    <xdr:from>
      <xdr:col>7</xdr:col>
      <xdr:colOff>546100</xdr:colOff>
      <xdr:row>62</xdr:row>
      <xdr:rowOff>115146</xdr:rowOff>
    </xdr:from>
    <xdr:to>
      <xdr:col>14</xdr:col>
      <xdr:colOff>101600</xdr:colOff>
      <xdr:row>83</xdr:row>
      <xdr:rowOff>110912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24600" y="11926146"/>
          <a:ext cx="5334000" cy="3996266"/>
        </a:xfrm>
        <a:prstGeom prst="rect">
          <a:avLst/>
        </a:prstGeom>
      </xdr:spPr>
    </xdr:pic>
    <xdr:clientData/>
  </xdr:twoCellAnchor>
  <xdr:twoCellAnchor editAs="oneCell">
    <xdr:from>
      <xdr:col>0</xdr:col>
      <xdr:colOff>482600</xdr:colOff>
      <xdr:row>62</xdr:row>
      <xdr:rowOff>101600</xdr:rowOff>
    </xdr:from>
    <xdr:to>
      <xdr:col>7</xdr:col>
      <xdr:colOff>279400</xdr:colOff>
      <xdr:row>84</xdr:row>
      <xdr:rowOff>88900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2600" y="11912600"/>
          <a:ext cx="5575300" cy="4178300"/>
        </a:xfrm>
        <a:prstGeom prst="rect">
          <a:avLst/>
        </a:prstGeom>
      </xdr:spPr>
    </xdr:pic>
    <xdr:clientData/>
  </xdr:twoCellAnchor>
  <xdr:twoCellAnchor>
    <xdr:from>
      <xdr:col>17</xdr:col>
      <xdr:colOff>725880</xdr:colOff>
      <xdr:row>7</xdr:row>
      <xdr:rowOff>9086</xdr:rowOff>
    </xdr:from>
    <xdr:to>
      <xdr:col>25</xdr:col>
      <xdr:colOff>361192</xdr:colOff>
      <xdr:row>32</xdr:row>
      <xdr:rowOff>46604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42"/>
  <sheetViews>
    <sheetView tabSelected="1" zoomScale="109" zoomScaleNormal="109" zoomScalePageLayoutView="109" workbookViewId="0">
      <selection activeCell="V39" sqref="V39"/>
    </sheetView>
  </sheetViews>
  <sheetFormatPr baseColWidth="10" defaultColWidth="11" defaultRowHeight="16" x14ac:dyDescent="0.2"/>
  <sheetData>
    <row r="1" spans="1:17" x14ac:dyDescent="0.25">
      <c r="A1" t="s">
        <v>0</v>
      </c>
      <c r="B1" t="s">
        <v>7</v>
      </c>
      <c r="C1" t="s">
        <v>1</v>
      </c>
      <c r="D1" t="s">
        <v>2</v>
      </c>
      <c r="E1" t="s">
        <v>3</v>
      </c>
      <c r="F1" t="s">
        <v>6</v>
      </c>
    </row>
    <row r="2" spans="1:17" x14ac:dyDescent="0.25">
      <c r="A2">
        <v>1</v>
      </c>
      <c r="B2" t="s">
        <v>8</v>
      </c>
      <c r="C2" t="s">
        <v>4</v>
      </c>
      <c r="D2">
        <v>0</v>
      </c>
      <c r="E2">
        <v>0</v>
      </c>
      <c r="F2">
        <v>0</v>
      </c>
      <c r="O2" t="s">
        <v>2</v>
      </c>
      <c r="P2" t="s">
        <v>3</v>
      </c>
      <c r="Q2" t="s">
        <v>6</v>
      </c>
    </row>
    <row r="3" spans="1:17" x14ac:dyDescent="0.25">
      <c r="A3">
        <v>2</v>
      </c>
      <c r="B3" t="s">
        <v>8</v>
      </c>
      <c r="C3" t="s">
        <v>4</v>
      </c>
      <c r="D3">
        <v>48</v>
      </c>
      <c r="E3">
        <v>6.45</v>
      </c>
      <c r="F3">
        <f>E3/D3</f>
        <v>0.13437499999999999</v>
      </c>
      <c r="M3" t="s">
        <v>4</v>
      </c>
      <c r="N3">
        <v>1</v>
      </c>
      <c r="O3">
        <v>48</v>
      </c>
      <c r="P3">
        <v>6.45</v>
      </c>
      <c r="Q3">
        <f>P3/O3</f>
        <v>0.13437499999999999</v>
      </c>
    </row>
    <row r="4" spans="1:17" x14ac:dyDescent="0.25">
      <c r="A4">
        <v>3</v>
      </c>
      <c r="B4" t="s">
        <v>8</v>
      </c>
      <c r="C4" t="s">
        <v>4</v>
      </c>
      <c r="D4">
        <v>32</v>
      </c>
      <c r="E4">
        <v>5.54</v>
      </c>
      <c r="F4">
        <f t="shared" ref="F4:F14" si="0">E4/D4</f>
        <v>0.173125</v>
      </c>
      <c r="M4" t="s">
        <v>4</v>
      </c>
      <c r="N4">
        <v>1</v>
      </c>
      <c r="O4">
        <v>32</v>
      </c>
      <c r="P4">
        <v>5.54</v>
      </c>
      <c r="Q4">
        <f t="shared" ref="Q4:Q14" si="1">P4/O4</f>
        <v>0.173125</v>
      </c>
    </row>
    <row r="5" spans="1:17" x14ac:dyDescent="0.25">
      <c r="A5">
        <v>4</v>
      </c>
      <c r="B5" t="s">
        <v>8</v>
      </c>
      <c r="C5" t="s">
        <v>4</v>
      </c>
      <c r="D5">
        <v>39</v>
      </c>
      <c r="E5">
        <v>6.43</v>
      </c>
      <c r="F5">
        <f t="shared" si="0"/>
        <v>0.16487179487179487</v>
      </c>
      <c r="M5" t="s">
        <v>4</v>
      </c>
      <c r="N5">
        <v>1</v>
      </c>
      <c r="O5">
        <v>39</v>
      </c>
      <c r="P5">
        <v>6.43</v>
      </c>
      <c r="Q5">
        <f t="shared" si="1"/>
        <v>0.16487179487179487</v>
      </c>
    </row>
    <row r="6" spans="1:17" x14ac:dyDescent="0.25">
      <c r="A6">
        <v>5</v>
      </c>
      <c r="B6" t="s">
        <v>8</v>
      </c>
      <c r="C6" t="s">
        <v>4</v>
      </c>
      <c r="D6">
        <v>20</v>
      </c>
      <c r="E6">
        <v>4.33</v>
      </c>
      <c r="F6">
        <f t="shared" si="0"/>
        <v>0.2165</v>
      </c>
      <c r="M6" t="s">
        <v>4</v>
      </c>
      <c r="N6">
        <v>1</v>
      </c>
      <c r="O6">
        <v>20</v>
      </c>
      <c r="P6">
        <v>4.33</v>
      </c>
      <c r="Q6">
        <f t="shared" si="1"/>
        <v>0.2165</v>
      </c>
    </row>
    <row r="7" spans="1:17" x14ac:dyDescent="0.25">
      <c r="A7">
        <v>6</v>
      </c>
      <c r="B7" t="s">
        <v>8</v>
      </c>
      <c r="C7" t="s">
        <v>4</v>
      </c>
      <c r="D7">
        <v>36</v>
      </c>
      <c r="E7">
        <v>6.41</v>
      </c>
      <c r="F7">
        <f t="shared" si="0"/>
        <v>0.17805555555555555</v>
      </c>
      <c r="M7" t="s">
        <v>4</v>
      </c>
      <c r="N7">
        <v>1</v>
      </c>
      <c r="O7">
        <v>36</v>
      </c>
      <c r="P7">
        <v>6.41</v>
      </c>
      <c r="Q7">
        <f t="shared" si="1"/>
        <v>0.17805555555555555</v>
      </c>
    </row>
    <row r="8" spans="1:17" x14ac:dyDescent="0.25">
      <c r="A8">
        <v>7</v>
      </c>
      <c r="B8" t="s">
        <v>8</v>
      </c>
      <c r="C8" t="s">
        <v>4</v>
      </c>
      <c r="D8">
        <v>39</v>
      </c>
      <c r="E8">
        <v>6.03</v>
      </c>
      <c r="F8">
        <f t="shared" si="0"/>
        <v>0.15461538461538463</v>
      </c>
      <c r="M8" t="s">
        <v>4</v>
      </c>
      <c r="N8">
        <v>1</v>
      </c>
      <c r="O8">
        <v>39</v>
      </c>
      <c r="P8">
        <v>6.03</v>
      </c>
      <c r="Q8">
        <f t="shared" si="1"/>
        <v>0.15461538461538463</v>
      </c>
    </row>
    <row r="9" spans="1:17" x14ac:dyDescent="0.25">
      <c r="A9">
        <v>8</v>
      </c>
      <c r="B9" t="s">
        <v>8</v>
      </c>
      <c r="C9" t="s">
        <v>4</v>
      </c>
      <c r="D9">
        <v>24</v>
      </c>
      <c r="E9">
        <v>5.67</v>
      </c>
      <c r="F9">
        <f t="shared" si="0"/>
        <v>0.23624999999999999</v>
      </c>
      <c r="M9" t="s">
        <v>4</v>
      </c>
      <c r="N9">
        <v>1</v>
      </c>
      <c r="O9">
        <v>24</v>
      </c>
      <c r="P9">
        <v>5.67</v>
      </c>
      <c r="Q9">
        <f t="shared" si="1"/>
        <v>0.23624999999999999</v>
      </c>
    </row>
    <row r="10" spans="1:17" x14ac:dyDescent="0.25">
      <c r="A10">
        <v>9</v>
      </c>
      <c r="B10" t="s">
        <v>8</v>
      </c>
      <c r="C10" t="s">
        <v>4</v>
      </c>
      <c r="D10">
        <v>22</v>
      </c>
      <c r="E10">
        <v>4.78</v>
      </c>
      <c r="F10">
        <f t="shared" si="0"/>
        <v>0.21727272727272728</v>
      </c>
      <c r="M10" t="s">
        <v>4</v>
      </c>
      <c r="N10">
        <v>1</v>
      </c>
      <c r="O10">
        <v>22</v>
      </c>
      <c r="P10">
        <v>4.78</v>
      </c>
      <c r="Q10">
        <f t="shared" si="1"/>
        <v>0.21727272727272728</v>
      </c>
    </row>
    <row r="11" spans="1:17" x14ac:dyDescent="0.25">
      <c r="A11">
        <v>10</v>
      </c>
      <c r="B11" t="s">
        <v>8</v>
      </c>
      <c r="C11" t="s">
        <v>4</v>
      </c>
      <c r="D11">
        <v>33</v>
      </c>
      <c r="E11">
        <v>6.14</v>
      </c>
      <c r="F11">
        <f t="shared" si="0"/>
        <v>0.18606060606060604</v>
      </c>
      <c r="M11" t="s">
        <v>4</v>
      </c>
      <c r="N11">
        <v>1</v>
      </c>
      <c r="O11">
        <v>33</v>
      </c>
      <c r="P11">
        <v>6.14</v>
      </c>
      <c r="Q11">
        <f t="shared" si="1"/>
        <v>0.18606060606060604</v>
      </c>
    </row>
    <row r="12" spans="1:17" x14ac:dyDescent="0.25">
      <c r="A12">
        <v>11</v>
      </c>
      <c r="B12" t="s">
        <v>8</v>
      </c>
      <c r="C12" t="s">
        <v>4</v>
      </c>
      <c r="D12">
        <v>32</v>
      </c>
      <c r="E12">
        <v>4.53</v>
      </c>
      <c r="F12">
        <f t="shared" si="0"/>
        <v>0.14156250000000001</v>
      </c>
      <c r="M12" t="s">
        <v>4</v>
      </c>
      <c r="N12">
        <v>1</v>
      </c>
      <c r="O12">
        <v>32</v>
      </c>
      <c r="P12">
        <v>4.53</v>
      </c>
      <c r="Q12">
        <f t="shared" si="1"/>
        <v>0.14156250000000001</v>
      </c>
    </row>
    <row r="13" spans="1:17" x14ac:dyDescent="0.25">
      <c r="A13">
        <v>12</v>
      </c>
      <c r="B13" t="s">
        <v>8</v>
      </c>
      <c r="C13" t="s">
        <v>4</v>
      </c>
      <c r="D13">
        <v>32</v>
      </c>
      <c r="E13">
        <v>5.73</v>
      </c>
      <c r="F13">
        <f t="shared" si="0"/>
        <v>0.17906250000000001</v>
      </c>
      <c r="M13" t="s">
        <v>4</v>
      </c>
      <c r="N13">
        <v>1</v>
      </c>
      <c r="O13">
        <v>32</v>
      </c>
      <c r="P13">
        <v>5.73</v>
      </c>
      <c r="Q13">
        <f t="shared" si="1"/>
        <v>0.17906250000000001</v>
      </c>
    </row>
    <row r="14" spans="1:17" x14ac:dyDescent="0.25">
      <c r="A14">
        <v>13</v>
      </c>
      <c r="B14" t="s">
        <v>8</v>
      </c>
      <c r="C14" t="s">
        <v>4</v>
      </c>
      <c r="D14">
        <v>29</v>
      </c>
      <c r="E14">
        <v>4.17</v>
      </c>
      <c r="F14">
        <f t="shared" si="0"/>
        <v>0.14379310344827587</v>
      </c>
      <c r="M14" t="s">
        <v>4</v>
      </c>
      <c r="N14">
        <v>1</v>
      </c>
      <c r="O14">
        <v>29</v>
      </c>
      <c r="P14">
        <v>4.17</v>
      </c>
      <c r="Q14">
        <f t="shared" si="1"/>
        <v>0.14379310344827587</v>
      </c>
    </row>
    <row r="15" spans="1:17" x14ac:dyDescent="0.25">
      <c r="A15">
        <v>14</v>
      </c>
      <c r="B15" t="s">
        <v>8</v>
      </c>
      <c r="C15" t="s">
        <v>4</v>
      </c>
      <c r="D15">
        <v>0</v>
      </c>
      <c r="E15">
        <v>0</v>
      </c>
      <c r="F15">
        <v>0</v>
      </c>
      <c r="M15" t="s">
        <v>5</v>
      </c>
      <c r="N15">
        <v>2</v>
      </c>
      <c r="O15">
        <v>36</v>
      </c>
      <c r="P15">
        <v>6.55</v>
      </c>
      <c r="Q15">
        <f>P15/O15</f>
        <v>0.18194444444444444</v>
      </c>
    </row>
    <row r="16" spans="1:17" x14ac:dyDescent="0.25">
      <c r="A16">
        <v>15</v>
      </c>
      <c r="B16" t="s">
        <v>8</v>
      </c>
      <c r="C16" t="s">
        <v>4</v>
      </c>
      <c r="D16">
        <v>0</v>
      </c>
      <c r="E16">
        <v>0</v>
      </c>
      <c r="F16">
        <v>0</v>
      </c>
      <c r="M16" t="s">
        <v>5</v>
      </c>
      <c r="N16">
        <v>2</v>
      </c>
      <c r="O16">
        <v>39</v>
      </c>
      <c r="P16">
        <v>6.62</v>
      </c>
      <c r="Q16">
        <f t="shared" ref="Q16:Q29" si="2">P16/O16</f>
        <v>0.16974358974358975</v>
      </c>
    </row>
    <row r="17" spans="1:17" x14ac:dyDescent="0.25">
      <c r="C17" t="s">
        <v>9</v>
      </c>
      <c r="D17">
        <f>AVERAGE(D3:D14)</f>
        <v>32.166666666666664</v>
      </c>
      <c r="E17">
        <f>AVERAGE(E3:E14)</f>
        <v>5.517500000000001</v>
      </c>
      <c r="F17">
        <f>AVERAGE(F3:F14)</f>
        <v>0.17712868098536202</v>
      </c>
      <c r="G17">
        <f>AVERAGE(D3:D14)</f>
        <v>32.166666666666664</v>
      </c>
      <c r="H17">
        <f>AVERAGE(E3:E14)</f>
        <v>5.517500000000001</v>
      </c>
      <c r="I17">
        <f>AVERAGE(F3:F14)</f>
        <v>0.17712868098536202</v>
      </c>
      <c r="M17" t="s">
        <v>5</v>
      </c>
      <c r="N17">
        <v>2</v>
      </c>
      <c r="O17">
        <v>34</v>
      </c>
      <c r="P17">
        <v>6.49</v>
      </c>
      <c r="Q17">
        <f t="shared" si="2"/>
        <v>0.19088235294117648</v>
      </c>
    </row>
    <row r="18" spans="1:17" x14ac:dyDescent="0.25">
      <c r="C18" t="s">
        <v>10</v>
      </c>
      <c r="D18">
        <f>STDEV(D2:D16)/SQRT(15)</f>
        <v>3.885830997313513</v>
      </c>
      <c r="E18">
        <f t="shared" ref="E18:F18" si="3">STDEV(E2:E16)/SQRT(15)</f>
        <v>0.62115698498849659</v>
      </c>
      <c r="F18">
        <f t="shared" si="3"/>
        <v>2.0344359362061595E-2</v>
      </c>
      <c r="G18">
        <f>STDEV(D3:D14)/SQRT(12)</f>
        <v>2.282453933729212</v>
      </c>
      <c r="H18">
        <f t="shared" ref="H18:I18" si="4">STDEV(E3:E14)/SQRT(12)</f>
        <v>0.24561032514570841</v>
      </c>
      <c r="I18">
        <f t="shared" si="4"/>
        <v>9.3818627579518414E-3</v>
      </c>
      <c r="M18" t="s">
        <v>5</v>
      </c>
      <c r="N18">
        <v>2</v>
      </c>
      <c r="O18">
        <v>49</v>
      </c>
      <c r="P18">
        <v>8.58</v>
      </c>
      <c r="Q18">
        <f t="shared" si="2"/>
        <v>0.17510204081632652</v>
      </c>
    </row>
    <row r="19" spans="1:17" x14ac:dyDescent="0.2">
      <c r="M19" t="s">
        <v>5</v>
      </c>
      <c r="N19">
        <v>2</v>
      </c>
      <c r="O19">
        <v>38</v>
      </c>
      <c r="P19">
        <v>7.29</v>
      </c>
      <c r="Q19">
        <f t="shared" si="2"/>
        <v>0.1918421052631579</v>
      </c>
    </row>
    <row r="20" spans="1:17" x14ac:dyDescent="0.2">
      <c r="M20" t="s">
        <v>5</v>
      </c>
      <c r="N20">
        <v>2</v>
      </c>
      <c r="O20">
        <v>33</v>
      </c>
      <c r="P20">
        <v>6.37</v>
      </c>
      <c r="Q20">
        <f t="shared" si="2"/>
        <v>0.19303030303030302</v>
      </c>
    </row>
    <row r="21" spans="1:17" x14ac:dyDescent="0.2">
      <c r="M21" t="s">
        <v>5</v>
      </c>
      <c r="N21">
        <v>2</v>
      </c>
      <c r="O21">
        <v>28</v>
      </c>
      <c r="P21">
        <v>5.37</v>
      </c>
      <c r="Q21">
        <f t="shared" si="2"/>
        <v>0.19178571428571428</v>
      </c>
    </row>
    <row r="22" spans="1:17" x14ac:dyDescent="0.25">
      <c r="A22">
        <v>1</v>
      </c>
      <c r="B22" t="s">
        <v>8</v>
      </c>
      <c r="C22" t="s">
        <v>5</v>
      </c>
      <c r="D22">
        <v>36</v>
      </c>
      <c r="E22">
        <v>6.55</v>
      </c>
      <c r="F22">
        <f>E22/D22</f>
        <v>0.18194444444444444</v>
      </c>
      <c r="M22" t="s">
        <v>5</v>
      </c>
      <c r="N22">
        <v>2</v>
      </c>
      <c r="O22">
        <v>32</v>
      </c>
      <c r="P22">
        <v>6.39</v>
      </c>
      <c r="Q22">
        <f t="shared" si="2"/>
        <v>0.19968749999999999</v>
      </c>
    </row>
    <row r="23" spans="1:17" x14ac:dyDescent="0.25">
      <c r="A23">
        <v>2</v>
      </c>
      <c r="B23" t="s">
        <v>8</v>
      </c>
      <c r="C23" t="s">
        <v>5</v>
      </c>
      <c r="D23">
        <v>39</v>
      </c>
      <c r="E23">
        <v>6.62</v>
      </c>
      <c r="F23">
        <f t="shared" ref="F23:F36" si="5">E23/D23</f>
        <v>0.16974358974358975</v>
      </c>
      <c r="M23" t="s">
        <v>5</v>
      </c>
      <c r="N23">
        <v>2</v>
      </c>
      <c r="O23">
        <v>21</v>
      </c>
      <c r="P23">
        <v>4.16</v>
      </c>
      <c r="Q23">
        <f t="shared" si="2"/>
        <v>0.1980952380952381</v>
      </c>
    </row>
    <row r="24" spans="1:17" x14ac:dyDescent="0.25">
      <c r="A24">
        <v>3</v>
      </c>
      <c r="B24" t="s">
        <v>8</v>
      </c>
      <c r="C24" t="s">
        <v>5</v>
      </c>
      <c r="D24">
        <v>34</v>
      </c>
      <c r="E24">
        <v>6.49</v>
      </c>
      <c r="F24">
        <f t="shared" si="5"/>
        <v>0.19088235294117648</v>
      </c>
      <c r="M24" t="s">
        <v>5</v>
      </c>
      <c r="N24">
        <v>2</v>
      </c>
      <c r="O24">
        <v>40</v>
      </c>
      <c r="P24">
        <v>6.4</v>
      </c>
      <c r="Q24">
        <f t="shared" si="2"/>
        <v>0.16</v>
      </c>
    </row>
    <row r="25" spans="1:17" x14ac:dyDescent="0.25">
      <c r="A25">
        <v>4</v>
      </c>
      <c r="B25" t="s">
        <v>8</v>
      </c>
      <c r="C25" t="s">
        <v>5</v>
      </c>
      <c r="D25">
        <v>49</v>
      </c>
      <c r="E25">
        <v>8.58</v>
      </c>
      <c r="F25">
        <f t="shared" si="5"/>
        <v>0.17510204081632652</v>
      </c>
      <c r="M25" t="s">
        <v>5</v>
      </c>
      <c r="N25">
        <v>2</v>
      </c>
      <c r="O25">
        <v>38</v>
      </c>
      <c r="P25">
        <v>6.52</v>
      </c>
      <c r="Q25">
        <f t="shared" si="2"/>
        <v>0.17157894736842105</v>
      </c>
    </row>
    <row r="26" spans="1:17" x14ac:dyDescent="0.25">
      <c r="A26">
        <v>5</v>
      </c>
      <c r="B26" t="s">
        <v>8</v>
      </c>
      <c r="C26" t="s">
        <v>5</v>
      </c>
      <c r="D26">
        <v>38</v>
      </c>
      <c r="E26">
        <v>7.29</v>
      </c>
      <c r="F26">
        <f t="shared" si="5"/>
        <v>0.1918421052631579</v>
      </c>
      <c r="M26" t="s">
        <v>5</v>
      </c>
      <c r="N26">
        <v>2</v>
      </c>
      <c r="O26">
        <v>31</v>
      </c>
      <c r="P26">
        <v>6.01</v>
      </c>
      <c r="Q26">
        <f t="shared" si="2"/>
        <v>0.19387096774193549</v>
      </c>
    </row>
    <row r="27" spans="1:17" x14ac:dyDescent="0.25">
      <c r="A27">
        <v>6</v>
      </c>
      <c r="B27" t="s">
        <v>8</v>
      </c>
      <c r="C27" t="s">
        <v>5</v>
      </c>
      <c r="D27">
        <v>33</v>
      </c>
      <c r="E27">
        <v>6.37</v>
      </c>
      <c r="F27">
        <f t="shared" si="5"/>
        <v>0.19303030303030302</v>
      </c>
      <c r="M27" t="s">
        <v>5</v>
      </c>
      <c r="N27">
        <v>2</v>
      </c>
      <c r="O27">
        <v>41</v>
      </c>
      <c r="P27">
        <v>6.49</v>
      </c>
      <c r="Q27">
        <f t="shared" si="2"/>
        <v>0.15829268292682927</v>
      </c>
    </row>
    <row r="28" spans="1:17" x14ac:dyDescent="0.25">
      <c r="A28">
        <v>7</v>
      </c>
      <c r="B28" t="s">
        <v>8</v>
      </c>
      <c r="C28" t="s">
        <v>5</v>
      </c>
      <c r="D28">
        <v>28</v>
      </c>
      <c r="E28">
        <v>5.37</v>
      </c>
      <c r="F28">
        <f t="shared" si="5"/>
        <v>0.19178571428571428</v>
      </c>
      <c r="M28" t="s">
        <v>5</v>
      </c>
      <c r="N28">
        <v>2</v>
      </c>
      <c r="O28">
        <v>45</v>
      </c>
      <c r="P28">
        <v>7.08</v>
      </c>
      <c r="Q28">
        <f t="shared" si="2"/>
        <v>0.15733333333333333</v>
      </c>
    </row>
    <row r="29" spans="1:17" x14ac:dyDescent="0.25">
      <c r="A29">
        <v>8</v>
      </c>
      <c r="B29" t="s">
        <v>8</v>
      </c>
      <c r="C29" t="s">
        <v>5</v>
      </c>
      <c r="D29">
        <v>32</v>
      </c>
      <c r="E29">
        <v>6.39</v>
      </c>
      <c r="F29">
        <f t="shared" si="5"/>
        <v>0.19968749999999999</v>
      </c>
      <c r="M29" t="s">
        <v>5</v>
      </c>
      <c r="N29">
        <v>2</v>
      </c>
      <c r="O29">
        <v>51</v>
      </c>
      <c r="P29">
        <v>7.63</v>
      </c>
      <c r="Q29">
        <f t="shared" si="2"/>
        <v>0.14960784313725489</v>
      </c>
    </row>
    <row r="30" spans="1:17" x14ac:dyDescent="0.25">
      <c r="A30">
        <v>9</v>
      </c>
      <c r="B30" t="s">
        <v>8</v>
      </c>
      <c r="C30" t="s">
        <v>5</v>
      </c>
      <c r="D30">
        <v>21</v>
      </c>
      <c r="E30">
        <v>4.16</v>
      </c>
      <c r="F30">
        <f t="shared" si="5"/>
        <v>0.1980952380952381</v>
      </c>
    </row>
    <row r="31" spans="1:17" x14ac:dyDescent="0.25">
      <c r="A31">
        <v>10</v>
      </c>
      <c r="B31" t="s">
        <v>8</v>
      </c>
      <c r="C31" t="s">
        <v>5</v>
      </c>
      <c r="D31">
        <v>40</v>
      </c>
      <c r="E31">
        <v>6.4</v>
      </c>
      <c r="F31">
        <f t="shared" si="5"/>
        <v>0.16</v>
      </c>
    </row>
    <row r="32" spans="1:17" x14ac:dyDescent="0.25">
      <c r="A32">
        <v>11</v>
      </c>
      <c r="B32" t="s">
        <v>8</v>
      </c>
      <c r="C32" t="s">
        <v>5</v>
      </c>
      <c r="D32">
        <v>38</v>
      </c>
      <c r="E32">
        <v>6.52</v>
      </c>
      <c r="F32">
        <f t="shared" si="5"/>
        <v>0.17157894736842105</v>
      </c>
    </row>
    <row r="33" spans="1:12" x14ac:dyDescent="0.25">
      <c r="A33">
        <v>12</v>
      </c>
      <c r="B33" t="s">
        <v>8</v>
      </c>
      <c r="C33" t="s">
        <v>5</v>
      </c>
      <c r="D33">
        <v>31</v>
      </c>
      <c r="E33">
        <v>6.01</v>
      </c>
      <c r="F33">
        <f t="shared" si="5"/>
        <v>0.19387096774193549</v>
      </c>
    </row>
    <row r="34" spans="1:12" x14ac:dyDescent="0.25">
      <c r="A34">
        <v>13</v>
      </c>
      <c r="B34" t="s">
        <v>8</v>
      </c>
      <c r="C34" t="s">
        <v>5</v>
      </c>
      <c r="D34">
        <v>41</v>
      </c>
      <c r="E34">
        <v>6.49</v>
      </c>
      <c r="F34">
        <f t="shared" si="5"/>
        <v>0.15829268292682927</v>
      </c>
    </row>
    <row r="35" spans="1:12" x14ac:dyDescent="0.25">
      <c r="A35">
        <v>14</v>
      </c>
      <c r="B35" t="s">
        <v>8</v>
      </c>
      <c r="C35" t="s">
        <v>5</v>
      </c>
      <c r="D35">
        <v>45</v>
      </c>
      <c r="E35">
        <v>7.08</v>
      </c>
      <c r="F35">
        <f t="shared" si="5"/>
        <v>0.15733333333333333</v>
      </c>
    </row>
    <row r="36" spans="1:12" x14ac:dyDescent="0.25">
      <c r="A36">
        <v>15</v>
      </c>
      <c r="B36" t="s">
        <v>8</v>
      </c>
      <c r="C36" t="s">
        <v>5</v>
      </c>
      <c r="D36">
        <v>51</v>
      </c>
      <c r="E36">
        <v>7.63</v>
      </c>
      <c r="F36">
        <f t="shared" si="5"/>
        <v>0.14960784313725489</v>
      </c>
    </row>
    <row r="37" spans="1:12" x14ac:dyDescent="0.25">
      <c r="C37" t="s">
        <v>9</v>
      </c>
      <c r="D37">
        <f>AVERAGE(D22:D36)</f>
        <v>37.06666666666667</v>
      </c>
      <c r="E37">
        <f>AVERAGE(E22:E36)</f>
        <v>6.5299999999999994</v>
      </c>
      <c r="F37">
        <f>AVERAGE(F22:F36)</f>
        <v>0.17885313754184828</v>
      </c>
    </row>
    <row r="38" spans="1:12" x14ac:dyDescent="0.25">
      <c r="C38" t="s">
        <v>10</v>
      </c>
      <c r="D38">
        <f>STDEV(D22:D36)</f>
        <v>7.832776069337168</v>
      </c>
      <c r="E38">
        <f t="shared" ref="E38:F38" si="6">STDEV(E22:E36)</f>
        <v>0.98558901895553541</v>
      </c>
      <c r="F38">
        <f t="shared" si="6"/>
        <v>1.6834509837756313E-2</v>
      </c>
    </row>
    <row r="40" spans="1:12" x14ac:dyDescent="0.25">
      <c r="C40" t="s">
        <v>9</v>
      </c>
      <c r="D40" t="s">
        <v>2</v>
      </c>
      <c r="E40" t="s">
        <v>3</v>
      </c>
      <c r="F40" t="s">
        <v>6</v>
      </c>
      <c r="I40" t="s">
        <v>10</v>
      </c>
      <c r="J40" t="s">
        <v>2</v>
      </c>
      <c r="K40" t="s">
        <v>3</v>
      </c>
      <c r="L40" t="s">
        <v>6</v>
      </c>
    </row>
    <row r="41" spans="1:12" x14ac:dyDescent="0.25">
      <c r="C41" t="s">
        <v>5</v>
      </c>
      <c r="D41">
        <v>37.06666666666667</v>
      </c>
      <c r="E41">
        <v>6.5299999999999994</v>
      </c>
      <c r="F41">
        <v>0.17885313754184828</v>
      </c>
      <c r="I41" t="s">
        <v>5</v>
      </c>
      <c r="J41">
        <v>7.832776069337168</v>
      </c>
      <c r="K41">
        <v>0.98558901895553541</v>
      </c>
      <c r="L41">
        <v>1.6834509837756313E-2</v>
      </c>
    </row>
    <row r="42" spans="1:12" x14ac:dyDescent="0.25">
      <c r="C42" t="s">
        <v>4</v>
      </c>
      <c r="D42">
        <v>25.733333333333334</v>
      </c>
      <c r="E42">
        <v>5.517500000000001</v>
      </c>
      <c r="F42">
        <v>0.17712868098536202</v>
      </c>
      <c r="I42" t="s">
        <v>4</v>
      </c>
      <c r="J42">
        <v>3.885830997313513</v>
      </c>
      <c r="K42">
        <v>0.62115698498849659</v>
      </c>
      <c r="L42">
        <v>2.0344359362061595E-2</v>
      </c>
    </row>
  </sheetData>
  <pageMargins left="0.74803149606299213" right="0.74803149606299213" top="0.98425196850393704" bottom="0.98425196850393704" header="0.51181102362204722" footer="0.51181102362204722"/>
  <pageSetup paperSize="9" scale="47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Leiden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Wang</dc:creator>
  <cp:lastModifiedBy>Daniel Rozen</cp:lastModifiedBy>
  <cp:lastPrinted>2016-10-24T12:20:10Z</cp:lastPrinted>
  <dcterms:created xsi:type="dcterms:W3CDTF">2016-09-25T14:38:09Z</dcterms:created>
  <dcterms:modified xsi:type="dcterms:W3CDTF">2017-03-20T09:48:00Z</dcterms:modified>
</cp:coreProperties>
</file>