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domboonyanup/Documents/Thesis/Data repository/"/>
    </mc:Choice>
  </mc:AlternateContent>
  <xr:revisionPtr revIDLastSave="0" documentId="13_ncr:1_{A22A2AA2-E5C9-B54B-9700-ADA293F00D2D}" xr6:coauthVersionLast="47" xr6:coauthVersionMax="47" xr10:uidLastSave="{00000000-0000-0000-0000-000000000000}"/>
  <bookViews>
    <workbookView xWindow="0" yWindow="0" windowWidth="28800" windowHeight="18000" firstSheet="1" activeTab="1" xr2:uid="{70FA5252-2C31-B84D-985D-79C1C6BF9379}"/>
  </bookViews>
  <sheets>
    <sheet name="Trunk and upper arm ankle" sheetId="1" r:id="rId1"/>
    <sheet name="The height level of the armrest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7" i="11" l="1"/>
  <c r="EQ7" i="11" s="1"/>
  <c r="EP8" i="11"/>
  <c r="EQ8" i="11" s="1"/>
  <c r="EP9" i="11"/>
  <c r="ER9" i="11" s="1"/>
  <c r="EP10" i="11"/>
  <c r="EQ10" i="11" s="1"/>
  <c r="EP11" i="11"/>
  <c r="EQ11" i="11" s="1"/>
  <c r="EP12" i="11"/>
  <c r="EQ12" i="11" s="1"/>
  <c r="EP13" i="11"/>
  <c r="EQ13" i="11" s="1"/>
  <c r="EP14" i="11"/>
  <c r="EQ14" i="11" s="1"/>
  <c r="EP15" i="11"/>
  <c r="EQ15" i="11" s="1"/>
  <c r="EP16" i="11"/>
  <c r="ER16" i="11" s="1"/>
  <c r="EP17" i="11"/>
  <c r="ER17" i="11" s="1"/>
  <c r="EP18" i="11"/>
  <c r="EQ18" i="11" s="1"/>
  <c r="EP19" i="11"/>
  <c r="EQ19" i="11" s="1"/>
  <c r="EP20" i="11"/>
  <c r="EQ20" i="11" s="1"/>
  <c r="EP21" i="11"/>
  <c r="EQ21" i="11" s="1"/>
  <c r="EP22" i="11"/>
  <c r="EQ22" i="11" s="1"/>
  <c r="EP23" i="11"/>
  <c r="EQ23" i="11" s="1"/>
  <c r="EP24" i="11"/>
  <c r="EQ24" i="11" s="1"/>
  <c r="EP25" i="11"/>
  <c r="ER25" i="11" s="1"/>
  <c r="EP26" i="11"/>
  <c r="EQ26" i="11" s="1"/>
  <c r="EP27" i="11"/>
  <c r="EQ27" i="11" s="1"/>
  <c r="EP28" i="11"/>
  <c r="EQ28" i="11" s="1"/>
  <c r="EP29" i="11"/>
  <c r="EQ29" i="11" s="1"/>
  <c r="EP30" i="11"/>
  <c r="EQ30" i="11" s="1"/>
  <c r="EP31" i="11"/>
  <c r="EQ31" i="11" s="1"/>
  <c r="EP32" i="11"/>
  <c r="ER32" i="11" s="1"/>
  <c r="EP33" i="11"/>
  <c r="ER33" i="11" s="1"/>
  <c r="EP6" i="11"/>
  <c r="EQ6" i="11" s="1"/>
  <c r="EL7" i="11"/>
  <c r="EM7" i="11" s="1"/>
  <c r="EL8" i="11"/>
  <c r="EM8" i="11" s="1"/>
  <c r="EL9" i="11"/>
  <c r="EN9" i="11" s="1"/>
  <c r="EL10" i="11"/>
  <c r="EN10" i="11" s="1"/>
  <c r="EL11" i="11"/>
  <c r="EM11" i="11" s="1"/>
  <c r="EL12" i="11"/>
  <c r="EM12" i="11" s="1"/>
  <c r="EL13" i="11"/>
  <c r="EN13" i="11" s="1"/>
  <c r="EL14" i="11"/>
  <c r="EM14" i="11" s="1"/>
  <c r="EL15" i="11"/>
  <c r="EM15" i="11" s="1"/>
  <c r="EL16" i="11"/>
  <c r="EM16" i="11" s="1"/>
  <c r="EL17" i="11"/>
  <c r="EN17" i="11" s="1"/>
  <c r="EL18" i="11"/>
  <c r="EM18" i="11" s="1"/>
  <c r="EL19" i="11"/>
  <c r="EM19" i="11" s="1"/>
  <c r="EL20" i="11"/>
  <c r="EM20" i="11" s="1"/>
  <c r="EL21" i="11"/>
  <c r="EM21" i="11" s="1"/>
  <c r="EL22" i="11"/>
  <c r="EN22" i="11" s="1"/>
  <c r="EL23" i="11"/>
  <c r="EM23" i="11" s="1"/>
  <c r="EL24" i="11"/>
  <c r="EM24" i="11" s="1"/>
  <c r="EL25" i="11"/>
  <c r="EN25" i="11" s="1"/>
  <c r="EL26" i="11"/>
  <c r="EM26" i="11" s="1"/>
  <c r="EL27" i="11"/>
  <c r="EM27" i="11" s="1"/>
  <c r="EL28" i="11"/>
  <c r="EM28" i="11" s="1"/>
  <c r="EL29" i="11"/>
  <c r="EN29" i="11" s="1"/>
  <c r="EL30" i="11"/>
  <c r="EN30" i="11" s="1"/>
  <c r="EL31" i="11"/>
  <c r="EM31" i="11" s="1"/>
  <c r="EL32" i="11"/>
  <c r="EM32" i="11" s="1"/>
  <c r="EL33" i="11"/>
  <c r="EN33" i="11" s="1"/>
  <c r="EL6" i="11"/>
  <c r="EN6" i="11" s="1"/>
  <c r="EE7" i="11"/>
  <c r="EF7" i="11" s="1"/>
  <c r="EE8" i="11"/>
  <c r="EF8" i="11" s="1"/>
  <c r="EE9" i="11"/>
  <c r="EG9" i="11" s="1"/>
  <c r="EE10" i="11"/>
  <c r="EF10" i="11" s="1"/>
  <c r="EE11" i="11"/>
  <c r="EF11" i="11" s="1"/>
  <c r="EE12" i="11"/>
  <c r="EF12" i="11" s="1"/>
  <c r="EE13" i="11"/>
  <c r="EF13" i="11" s="1"/>
  <c r="EE14" i="11"/>
  <c r="EG14" i="11" s="1"/>
  <c r="EE15" i="11"/>
  <c r="EF15" i="11" s="1"/>
  <c r="EE16" i="11"/>
  <c r="EF16" i="11" s="1"/>
  <c r="EE17" i="11"/>
  <c r="EG17" i="11" s="1"/>
  <c r="EE18" i="11"/>
  <c r="EF18" i="11" s="1"/>
  <c r="EE19" i="11"/>
  <c r="EG19" i="11" s="1"/>
  <c r="EE20" i="11"/>
  <c r="EF20" i="11" s="1"/>
  <c r="EE21" i="11"/>
  <c r="EF21" i="11" s="1"/>
  <c r="EE22" i="11"/>
  <c r="EF22" i="11" s="1"/>
  <c r="EE23" i="11"/>
  <c r="EF23" i="11" s="1"/>
  <c r="EE24" i="11"/>
  <c r="EF24" i="11" s="1"/>
  <c r="EE25" i="11"/>
  <c r="EG25" i="11" s="1"/>
  <c r="EE26" i="11"/>
  <c r="EF26" i="11" s="1"/>
  <c r="EE27" i="11"/>
  <c r="EF27" i="11" s="1"/>
  <c r="EE28" i="11"/>
  <c r="EF28" i="11" s="1"/>
  <c r="EE29" i="11"/>
  <c r="EF29" i="11" s="1"/>
  <c r="EE30" i="11"/>
  <c r="EG30" i="11" s="1"/>
  <c r="EE31" i="11"/>
  <c r="EF31" i="11" s="1"/>
  <c r="EE32" i="11"/>
  <c r="EF32" i="11" s="1"/>
  <c r="EE33" i="11"/>
  <c r="EG33" i="11" s="1"/>
  <c r="EE6" i="11"/>
  <c r="EG6" i="11" s="1"/>
  <c r="EA7" i="11"/>
  <c r="EB7" i="11" s="1"/>
  <c r="EA8" i="11"/>
  <c r="EB8" i="11" s="1"/>
  <c r="EA9" i="11"/>
  <c r="EC9" i="11" s="1"/>
  <c r="EA10" i="11"/>
  <c r="EB10" i="11" s="1"/>
  <c r="EA11" i="11"/>
  <c r="EB11" i="11" s="1"/>
  <c r="EA12" i="11"/>
  <c r="EB12" i="11" s="1"/>
  <c r="EA13" i="11"/>
  <c r="EB13" i="11" s="1"/>
  <c r="EA14" i="11"/>
  <c r="EB14" i="11" s="1"/>
  <c r="EA15" i="11"/>
  <c r="EB15" i="11" s="1"/>
  <c r="EA16" i="11"/>
  <c r="EC16" i="11" s="1"/>
  <c r="EA17" i="11"/>
  <c r="EC17" i="11" s="1"/>
  <c r="EA18" i="11"/>
  <c r="EB18" i="11" s="1"/>
  <c r="EA19" i="11"/>
  <c r="EC19" i="11" s="1"/>
  <c r="EA20" i="11"/>
  <c r="EB20" i="11" s="1"/>
  <c r="EA21" i="11"/>
  <c r="EB21" i="11" s="1"/>
  <c r="EA22" i="11"/>
  <c r="EB22" i="11" s="1"/>
  <c r="EA23" i="11"/>
  <c r="EB23" i="11" s="1"/>
  <c r="EA24" i="11"/>
  <c r="EB24" i="11" s="1"/>
  <c r="EA25" i="11"/>
  <c r="EC25" i="11" s="1"/>
  <c r="EA26" i="11"/>
  <c r="EC26" i="11" s="1"/>
  <c r="EA27" i="11"/>
  <c r="EB27" i="11" s="1"/>
  <c r="EA28" i="11"/>
  <c r="EB28" i="11" s="1"/>
  <c r="EA29" i="11"/>
  <c r="EB29" i="11" s="1"/>
  <c r="EA30" i="11"/>
  <c r="EB30" i="11" s="1"/>
  <c r="EA31" i="11"/>
  <c r="EB31" i="11" s="1"/>
  <c r="EA32" i="11"/>
  <c r="EC32" i="11" s="1"/>
  <c r="EA33" i="11"/>
  <c r="EC33" i="11" s="1"/>
  <c r="EA6" i="11"/>
  <c r="EB6" i="11" s="1"/>
  <c r="DT7" i="11"/>
  <c r="DU7" i="11" s="1"/>
  <c r="DT8" i="11"/>
  <c r="DU8" i="11" s="1"/>
  <c r="DT9" i="11"/>
  <c r="DV9" i="11" s="1"/>
  <c r="DT10" i="11"/>
  <c r="DU10" i="11" s="1"/>
  <c r="DT11" i="11"/>
  <c r="DU11" i="11" s="1"/>
  <c r="DT12" i="11"/>
  <c r="DU12" i="11" s="1"/>
  <c r="DT13" i="11"/>
  <c r="DU13" i="11" s="1"/>
  <c r="DT14" i="11"/>
  <c r="DU14" i="11" s="1"/>
  <c r="DT15" i="11"/>
  <c r="DV15" i="11" s="1"/>
  <c r="DT16" i="11"/>
  <c r="DU16" i="11" s="1"/>
  <c r="DT17" i="11"/>
  <c r="DV17" i="11" s="1"/>
  <c r="DT18" i="11"/>
  <c r="DU18" i="11" s="1"/>
  <c r="DT19" i="11"/>
  <c r="DU19" i="11" s="1"/>
  <c r="DT20" i="11"/>
  <c r="DU20" i="11" s="1"/>
  <c r="DT21" i="11"/>
  <c r="DU21" i="11" s="1"/>
  <c r="DT22" i="11"/>
  <c r="DV22" i="11" s="1"/>
  <c r="DT23" i="11"/>
  <c r="DU23" i="11" s="1"/>
  <c r="DT24" i="11"/>
  <c r="DV24" i="11" s="1"/>
  <c r="DT25" i="11"/>
  <c r="DV25" i="11" s="1"/>
  <c r="DT26" i="11"/>
  <c r="DU26" i="11" s="1"/>
  <c r="DT27" i="11"/>
  <c r="DU27" i="11" s="1"/>
  <c r="DT28" i="11"/>
  <c r="DU28" i="11" s="1"/>
  <c r="DT29" i="11"/>
  <c r="DU29" i="11" s="1"/>
  <c r="DT30" i="11"/>
  <c r="DU30" i="11" s="1"/>
  <c r="DT31" i="11"/>
  <c r="DU31" i="11" s="1"/>
  <c r="DT32" i="11"/>
  <c r="DU32" i="11" s="1"/>
  <c r="DT33" i="11"/>
  <c r="DV33" i="11" s="1"/>
  <c r="DP7" i="11"/>
  <c r="DQ7" i="11" s="1"/>
  <c r="DP8" i="11"/>
  <c r="DQ8" i="11" s="1"/>
  <c r="DP9" i="11"/>
  <c r="DR9" i="11" s="1"/>
  <c r="DP10" i="11"/>
  <c r="DQ10" i="11" s="1"/>
  <c r="DP11" i="11"/>
  <c r="DQ11" i="11" s="1"/>
  <c r="DP12" i="11"/>
  <c r="DQ12" i="11" s="1"/>
  <c r="DP13" i="11"/>
  <c r="DQ13" i="11" s="1"/>
  <c r="DP14" i="11"/>
  <c r="DQ14" i="11" s="1"/>
  <c r="DP15" i="11"/>
  <c r="DQ15" i="11" s="1"/>
  <c r="DP16" i="11"/>
  <c r="DQ16" i="11" s="1"/>
  <c r="DP17" i="11"/>
  <c r="DR17" i="11" s="1"/>
  <c r="DP18" i="11"/>
  <c r="DQ18" i="11" s="1"/>
  <c r="DP19" i="11"/>
  <c r="DQ19" i="11" s="1"/>
  <c r="DP20" i="11"/>
  <c r="DQ20" i="11" s="1"/>
  <c r="DP21" i="11"/>
  <c r="DQ21" i="11" s="1"/>
  <c r="DP22" i="11"/>
  <c r="DR22" i="11" s="1"/>
  <c r="DP23" i="11"/>
  <c r="DQ23" i="11" s="1"/>
  <c r="DP24" i="11"/>
  <c r="DQ24" i="11" s="1"/>
  <c r="DP25" i="11"/>
  <c r="DR25" i="11" s="1"/>
  <c r="DP26" i="11"/>
  <c r="DQ26" i="11" s="1"/>
  <c r="DP27" i="11"/>
  <c r="DR27" i="11" s="1"/>
  <c r="DP28" i="11"/>
  <c r="DQ28" i="11" s="1"/>
  <c r="DP29" i="11"/>
  <c r="DR29" i="11" s="1"/>
  <c r="DP30" i="11"/>
  <c r="DQ30" i="11" s="1"/>
  <c r="DP31" i="11"/>
  <c r="DQ31" i="11" s="1"/>
  <c r="DP32" i="11"/>
  <c r="DQ32" i="11" s="1"/>
  <c r="DP33" i="11"/>
  <c r="DR33" i="11" s="1"/>
  <c r="DT6" i="11"/>
  <c r="DV6" i="11" s="1"/>
  <c r="DP6" i="11"/>
  <c r="DR6" i="11" s="1"/>
  <c r="DI7" i="11"/>
  <c r="DJ7" i="11" s="1"/>
  <c r="DI8" i="11"/>
  <c r="DJ8" i="11" s="1"/>
  <c r="DI9" i="11"/>
  <c r="DK9" i="11" s="1"/>
  <c r="DI10" i="11"/>
  <c r="DJ10" i="11" s="1"/>
  <c r="DI11" i="11"/>
  <c r="DJ11" i="11" s="1"/>
  <c r="DI12" i="11"/>
  <c r="DJ12" i="11" s="1"/>
  <c r="DI13" i="11"/>
  <c r="DJ13" i="11" s="1"/>
  <c r="DI14" i="11"/>
  <c r="DJ14" i="11" s="1"/>
  <c r="DI15" i="11"/>
  <c r="DJ15" i="11" s="1"/>
  <c r="DI16" i="11"/>
  <c r="DJ16" i="11" s="1"/>
  <c r="DI17" i="11"/>
  <c r="DK17" i="11" s="1"/>
  <c r="DI18" i="11"/>
  <c r="DJ18" i="11" s="1"/>
  <c r="DI19" i="11"/>
  <c r="DJ19" i="11" s="1"/>
  <c r="DI20" i="11"/>
  <c r="DJ20" i="11" s="1"/>
  <c r="DI21" i="11"/>
  <c r="DJ21" i="11" s="1"/>
  <c r="DI22" i="11"/>
  <c r="DJ22" i="11" s="1"/>
  <c r="DI23" i="11"/>
  <c r="DJ23" i="11" s="1"/>
  <c r="DI24" i="11"/>
  <c r="DK24" i="11" s="1"/>
  <c r="DI25" i="11"/>
  <c r="DK25" i="11" s="1"/>
  <c r="DI26" i="11"/>
  <c r="DJ26" i="11" s="1"/>
  <c r="DI27" i="11"/>
  <c r="DJ27" i="11" s="1"/>
  <c r="DI28" i="11"/>
  <c r="DJ28" i="11" s="1"/>
  <c r="DI29" i="11"/>
  <c r="DJ29" i="11" s="1"/>
  <c r="DI30" i="11"/>
  <c r="DJ30" i="11" s="1"/>
  <c r="DI31" i="11"/>
  <c r="DK31" i="11" s="1"/>
  <c r="DI32" i="11"/>
  <c r="DJ32" i="11" s="1"/>
  <c r="DI33" i="11"/>
  <c r="DK33" i="11" s="1"/>
  <c r="DE7" i="11"/>
  <c r="DF7" i="11" s="1"/>
  <c r="DE8" i="11"/>
  <c r="DF8" i="11" s="1"/>
  <c r="DE9" i="11"/>
  <c r="DG9" i="11" s="1"/>
  <c r="DE10" i="11"/>
  <c r="DF10" i="11" s="1"/>
  <c r="DE11" i="11"/>
  <c r="DF11" i="11" s="1"/>
  <c r="DE12" i="11"/>
  <c r="DF12" i="11" s="1"/>
  <c r="DE13" i="11"/>
  <c r="DF13" i="11" s="1"/>
  <c r="DE14" i="11"/>
  <c r="DF14" i="11" s="1"/>
  <c r="DE15" i="11"/>
  <c r="DF15" i="11" s="1"/>
  <c r="DE16" i="11"/>
  <c r="DF16" i="11" s="1"/>
  <c r="DE17" i="11"/>
  <c r="DG17" i="11" s="1"/>
  <c r="DE18" i="11"/>
  <c r="DF18" i="11" s="1"/>
  <c r="DE19" i="11"/>
  <c r="DF19" i="11" s="1"/>
  <c r="DE20" i="11"/>
  <c r="DF20" i="11" s="1"/>
  <c r="DE21" i="11"/>
  <c r="DG21" i="11" s="1"/>
  <c r="DE22" i="11"/>
  <c r="DF22" i="11" s="1"/>
  <c r="DE23" i="11"/>
  <c r="DF23" i="11" s="1"/>
  <c r="DE24" i="11"/>
  <c r="DF24" i="11" s="1"/>
  <c r="DE25" i="11"/>
  <c r="DG25" i="11" s="1"/>
  <c r="DE26" i="11"/>
  <c r="DF26" i="11" s="1"/>
  <c r="DE27" i="11"/>
  <c r="DF27" i="11" s="1"/>
  <c r="DE28" i="11"/>
  <c r="DF28" i="11" s="1"/>
  <c r="DE29" i="11"/>
  <c r="DF29" i="11" s="1"/>
  <c r="DE30" i="11"/>
  <c r="DF30" i="11" s="1"/>
  <c r="DE31" i="11"/>
  <c r="DF31" i="11" s="1"/>
  <c r="DE32" i="11"/>
  <c r="DF32" i="11" s="1"/>
  <c r="DE33" i="11"/>
  <c r="DG33" i="11" s="1"/>
  <c r="DI6" i="11"/>
  <c r="DK6" i="11" s="1"/>
  <c r="DE6" i="11"/>
  <c r="DG6" i="11" s="1"/>
  <c r="CX7" i="11"/>
  <c r="CY7" i="11" s="1"/>
  <c r="CX8" i="11"/>
  <c r="CY8" i="11" s="1"/>
  <c r="CX9" i="11"/>
  <c r="CZ9" i="11" s="1"/>
  <c r="CX10" i="11"/>
  <c r="CY10" i="11" s="1"/>
  <c r="CX11" i="11"/>
  <c r="CY11" i="11" s="1"/>
  <c r="CX12" i="11"/>
  <c r="CY12" i="11" s="1"/>
  <c r="CX13" i="11"/>
  <c r="CY13" i="11" s="1"/>
  <c r="CX14" i="11"/>
  <c r="CZ14" i="11" s="1"/>
  <c r="CX15" i="11"/>
  <c r="CY15" i="11" s="1"/>
  <c r="CX16" i="11"/>
  <c r="CY16" i="11" s="1"/>
  <c r="CX17" i="11"/>
  <c r="CZ17" i="11" s="1"/>
  <c r="CX18" i="11"/>
  <c r="CY18" i="11" s="1"/>
  <c r="CX19" i="11"/>
  <c r="CY19" i="11" s="1"/>
  <c r="CX20" i="11"/>
  <c r="CY20" i="11" s="1"/>
  <c r="CX21" i="11"/>
  <c r="CY21" i="11" s="1"/>
  <c r="CX22" i="11"/>
  <c r="CY22" i="11" s="1"/>
  <c r="CX23" i="11"/>
  <c r="CY23" i="11" s="1"/>
  <c r="CX24" i="11"/>
  <c r="CY24" i="11" s="1"/>
  <c r="CX25" i="11"/>
  <c r="CZ25" i="11" s="1"/>
  <c r="CX26" i="11"/>
  <c r="CY26" i="11" s="1"/>
  <c r="CX27" i="11"/>
  <c r="CZ27" i="11" s="1"/>
  <c r="CX28" i="11"/>
  <c r="CY28" i="11" s="1"/>
  <c r="CX29" i="11"/>
  <c r="CZ29" i="11" s="1"/>
  <c r="CX30" i="11"/>
  <c r="CY30" i="11" s="1"/>
  <c r="CX31" i="11"/>
  <c r="CY31" i="11" s="1"/>
  <c r="CX32" i="11"/>
  <c r="CY32" i="11" s="1"/>
  <c r="CX33" i="11"/>
  <c r="CZ33" i="11" s="1"/>
  <c r="CX6" i="11"/>
  <c r="CZ6" i="11" s="1"/>
  <c r="CT7" i="11"/>
  <c r="CU7" i="11" s="1"/>
  <c r="CT8" i="11"/>
  <c r="CU8" i="11" s="1"/>
  <c r="CT9" i="11"/>
  <c r="CV9" i="11" s="1"/>
  <c r="CT10" i="11"/>
  <c r="CU10" i="11" s="1"/>
  <c r="CT11" i="11"/>
  <c r="CU11" i="11" s="1"/>
  <c r="CT12" i="11"/>
  <c r="CU12" i="11" s="1"/>
  <c r="CT13" i="11"/>
  <c r="CU13" i="11" s="1"/>
  <c r="CT14" i="11"/>
  <c r="CU14" i="11" s="1"/>
  <c r="CT15" i="11"/>
  <c r="CU15" i="11" s="1"/>
  <c r="CT16" i="11"/>
  <c r="CU16" i="11" s="1"/>
  <c r="CT17" i="11"/>
  <c r="CV17" i="11" s="1"/>
  <c r="CT18" i="11"/>
  <c r="CU18" i="11" s="1"/>
  <c r="CT19" i="11"/>
  <c r="CU19" i="11" s="1"/>
  <c r="CT20" i="11"/>
  <c r="CU20" i="11" s="1"/>
  <c r="CT21" i="11"/>
  <c r="CU21" i="11" s="1"/>
  <c r="CT22" i="11"/>
  <c r="CU22" i="11" s="1"/>
  <c r="CT23" i="11"/>
  <c r="CU23" i="11" s="1"/>
  <c r="CT24" i="11"/>
  <c r="CU24" i="11" s="1"/>
  <c r="CT25" i="11"/>
  <c r="CV25" i="11" s="1"/>
  <c r="CT26" i="11"/>
  <c r="CU26" i="11" s="1"/>
  <c r="CT27" i="11"/>
  <c r="CU27" i="11" s="1"/>
  <c r="CT28" i="11"/>
  <c r="CU28" i="11" s="1"/>
  <c r="CT29" i="11"/>
  <c r="CV29" i="11" s="1"/>
  <c r="CT30" i="11"/>
  <c r="CU30" i="11" s="1"/>
  <c r="CT31" i="11"/>
  <c r="CV31" i="11" s="1"/>
  <c r="CT32" i="11"/>
  <c r="CU32" i="11" s="1"/>
  <c r="CT33" i="11"/>
  <c r="CV33" i="11" s="1"/>
  <c r="CT6" i="11"/>
  <c r="CV6" i="11" s="1"/>
  <c r="CM7" i="11"/>
  <c r="CN7" i="11" s="1"/>
  <c r="CM8" i="11"/>
  <c r="CN8" i="11" s="1"/>
  <c r="CM9" i="11"/>
  <c r="CO9" i="11" s="1"/>
  <c r="CM10" i="11"/>
  <c r="CO10" i="11" s="1"/>
  <c r="CM11" i="11"/>
  <c r="CO11" i="11" s="1"/>
  <c r="CM12" i="11"/>
  <c r="CN12" i="11" s="1"/>
  <c r="CM13" i="11"/>
  <c r="CN13" i="11" s="1"/>
  <c r="CM14" i="11"/>
  <c r="CN14" i="11" s="1"/>
  <c r="CM15" i="11"/>
  <c r="CN15" i="11" s="1"/>
  <c r="CM16" i="11"/>
  <c r="CN16" i="11" s="1"/>
  <c r="CM17" i="11"/>
  <c r="CO17" i="11" s="1"/>
  <c r="CM18" i="11"/>
  <c r="CN18" i="11" s="1"/>
  <c r="CM19" i="11"/>
  <c r="CN19" i="11" s="1"/>
  <c r="CM20" i="11"/>
  <c r="CN20" i="11" s="1"/>
  <c r="CM21" i="11"/>
  <c r="CN21" i="11" s="1"/>
  <c r="CM22" i="11"/>
  <c r="CN22" i="11" s="1"/>
  <c r="CM23" i="11"/>
  <c r="CN23" i="11" s="1"/>
  <c r="CM24" i="11"/>
  <c r="CN24" i="11" s="1"/>
  <c r="CM25" i="11"/>
  <c r="CO25" i="11" s="1"/>
  <c r="CM26" i="11"/>
  <c r="CN26" i="11" s="1"/>
  <c r="CM27" i="11"/>
  <c r="CN27" i="11" s="1"/>
  <c r="CM28" i="11"/>
  <c r="CN28" i="11" s="1"/>
  <c r="CM29" i="11"/>
  <c r="CN29" i="11" s="1"/>
  <c r="CM30" i="11"/>
  <c r="CN30" i="11" s="1"/>
  <c r="CM31" i="11"/>
  <c r="CN31" i="11" s="1"/>
  <c r="CM32" i="11"/>
  <c r="CN32" i="11" s="1"/>
  <c r="CM33" i="11"/>
  <c r="CO33" i="11" s="1"/>
  <c r="CM6" i="11"/>
  <c r="CO6" i="11" s="1"/>
  <c r="CI7" i="11"/>
  <c r="CJ7" i="11" s="1"/>
  <c r="CI8" i="11"/>
  <c r="CJ8" i="11" s="1"/>
  <c r="CI9" i="11"/>
  <c r="CK9" i="11" s="1"/>
  <c r="CI10" i="11"/>
  <c r="CJ10" i="11" s="1"/>
  <c r="CI11" i="11"/>
  <c r="CJ11" i="11" s="1"/>
  <c r="CI12" i="11"/>
  <c r="CJ12" i="11" s="1"/>
  <c r="CI13" i="11"/>
  <c r="CJ13" i="11" s="1"/>
  <c r="CI14" i="11"/>
  <c r="CJ14" i="11" s="1"/>
  <c r="CI15" i="11"/>
  <c r="CJ15" i="11" s="1"/>
  <c r="CI16" i="11"/>
  <c r="CJ16" i="11" s="1"/>
  <c r="CI17" i="11"/>
  <c r="CK17" i="11" s="1"/>
  <c r="CI18" i="11"/>
  <c r="CJ18" i="11" s="1"/>
  <c r="CI19" i="11"/>
  <c r="CJ19" i="11" s="1"/>
  <c r="CI20" i="11"/>
  <c r="CJ20" i="11" s="1"/>
  <c r="CI21" i="11"/>
  <c r="CK21" i="11" s="1"/>
  <c r="CI22" i="11"/>
  <c r="CJ22" i="11" s="1"/>
  <c r="CI23" i="11"/>
  <c r="CJ23" i="11" s="1"/>
  <c r="CI24" i="11"/>
  <c r="CJ24" i="11" s="1"/>
  <c r="CI25" i="11"/>
  <c r="CK25" i="11" s="1"/>
  <c r="CI26" i="11"/>
  <c r="CJ26" i="11" s="1"/>
  <c r="CI27" i="11"/>
  <c r="CK27" i="11" s="1"/>
  <c r="CI28" i="11"/>
  <c r="CJ28" i="11" s="1"/>
  <c r="CI29" i="11"/>
  <c r="CJ29" i="11" s="1"/>
  <c r="CI30" i="11"/>
  <c r="CJ30" i="11" s="1"/>
  <c r="CI31" i="11"/>
  <c r="CJ31" i="11" s="1"/>
  <c r="CI32" i="11"/>
  <c r="CJ32" i="11" s="1"/>
  <c r="CI33" i="11"/>
  <c r="CK33" i="11" s="1"/>
  <c r="CI6" i="11"/>
  <c r="CK6" i="11" s="1"/>
  <c r="CB7" i="11"/>
  <c r="CC7" i="11" s="1"/>
  <c r="CB8" i="11"/>
  <c r="CC8" i="11" s="1"/>
  <c r="CB9" i="11"/>
  <c r="CD9" i="11" s="1"/>
  <c r="CB10" i="11"/>
  <c r="CC10" i="11" s="1"/>
  <c r="CB11" i="11"/>
  <c r="CC11" i="11" s="1"/>
  <c r="CB12" i="11"/>
  <c r="CC12" i="11" s="1"/>
  <c r="CB13" i="11"/>
  <c r="CC13" i="11" s="1"/>
  <c r="CB14" i="11"/>
  <c r="CD14" i="11" s="1"/>
  <c r="CB15" i="11"/>
  <c r="CC15" i="11" s="1"/>
  <c r="CB16" i="11"/>
  <c r="CC16" i="11" s="1"/>
  <c r="CB17" i="11"/>
  <c r="CD17" i="11" s="1"/>
  <c r="CB18" i="11"/>
  <c r="CC18" i="11" s="1"/>
  <c r="CB19" i="11"/>
  <c r="CC19" i="11" s="1"/>
  <c r="CB20" i="11"/>
  <c r="CC20" i="11" s="1"/>
  <c r="CB21" i="11"/>
  <c r="CC21" i="11" s="1"/>
  <c r="CB22" i="11"/>
  <c r="CC22" i="11" s="1"/>
  <c r="CB23" i="11"/>
  <c r="CC23" i="11" s="1"/>
  <c r="CB24" i="11"/>
  <c r="CC24" i="11" s="1"/>
  <c r="CB25" i="11"/>
  <c r="CD25" i="11" s="1"/>
  <c r="CB26" i="11"/>
  <c r="CC26" i="11" s="1"/>
  <c r="CB27" i="11"/>
  <c r="CC27" i="11" s="1"/>
  <c r="CB28" i="11"/>
  <c r="CC28" i="11" s="1"/>
  <c r="CB29" i="11"/>
  <c r="CC29" i="11" s="1"/>
  <c r="CB30" i="11"/>
  <c r="CC30" i="11" s="1"/>
  <c r="CB31" i="11"/>
  <c r="CC31" i="11" s="1"/>
  <c r="CB32" i="11"/>
  <c r="CC32" i="11" s="1"/>
  <c r="CB33" i="11"/>
  <c r="CD33" i="11" s="1"/>
  <c r="CB6" i="11"/>
  <c r="CD6" i="11" s="1"/>
  <c r="BX7" i="11"/>
  <c r="BY7" i="11" s="1"/>
  <c r="BX8" i="11"/>
  <c r="BY8" i="11" s="1"/>
  <c r="BX9" i="11"/>
  <c r="BZ9" i="11" s="1"/>
  <c r="BX10" i="11"/>
  <c r="BY10" i="11" s="1"/>
  <c r="BX11" i="11"/>
  <c r="BY11" i="11" s="1"/>
  <c r="BX12" i="11"/>
  <c r="BY12" i="11" s="1"/>
  <c r="BX13" i="11"/>
  <c r="BZ13" i="11" s="1"/>
  <c r="BX14" i="11"/>
  <c r="BY14" i="11" s="1"/>
  <c r="BX15" i="11"/>
  <c r="BY15" i="11" s="1"/>
  <c r="BX16" i="11"/>
  <c r="BY16" i="11" s="1"/>
  <c r="BX17" i="11"/>
  <c r="BZ17" i="11" s="1"/>
  <c r="BX18" i="11"/>
  <c r="BY18" i="11" s="1"/>
  <c r="BX19" i="11"/>
  <c r="BY19" i="11" s="1"/>
  <c r="BX20" i="11"/>
  <c r="BY20" i="11" s="1"/>
  <c r="BX21" i="11"/>
  <c r="BY21" i="11" s="1"/>
  <c r="BX22" i="11"/>
  <c r="BY22" i="11" s="1"/>
  <c r="BX23" i="11"/>
  <c r="BY23" i="11" s="1"/>
  <c r="BX24" i="11"/>
  <c r="BY24" i="11" s="1"/>
  <c r="BX25" i="11"/>
  <c r="BZ25" i="11" s="1"/>
  <c r="BX26" i="11"/>
  <c r="BY26" i="11" s="1"/>
  <c r="BX27" i="11"/>
  <c r="BY27" i="11" s="1"/>
  <c r="BX28" i="11"/>
  <c r="BY28" i="11" s="1"/>
  <c r="BX29" i="11"/>
  <c r="BY29" i="11" s="1"/>
  <c r="BX30" i="11"/>
  <c r="BY30" i="11" s="1"/>
  <c r="BX31" i="11"/>
  <c r="BY31" i="11" s="1"/>
  <c r="BX32" i="11"/>
  <c r="BY32" i="11" s="1"/>
  <c r="BX33" i="11"/>
  <c r="BZ33" i="11" s="1"/>
  <c r="BX6" i="11"/>
  <c r="BY6" i="11" s="1"/>
  <c r="BQ7" i="11"/>
  <c r="BR7" i="11" s="1"/>
  <c r="BQ8" i="11"/>
  <c r="BR8" i="11" s="1"/>
  <c r="BQ9" i="11"/>
  <c r="BS9" i="11" s="1"/>
  <c r="BQ10" i="11"/>
  <c r="BR10" i="11" s="1"/>
  <c r="BQ11" i="11"/>
  <c r="BR11" i="11" s="1"/>
  <c r="BQ12" i="11"/>
  <c r="BR12" i="11" s="1"/>
  <c r="BQ13" i="11"/>
  <c r="BR13" i="11" s="1"/>
  <c r="BQ14" i="11"/>
  <c r="BR14" i="11" s="1"/>
  <c r="BQ15" i="11"/>
  <c r="BR15" i="11" s="1"/>
  <c r="BQ16" i="11"/>
  <c r="BS16" i="11" s="1"/>
  <c r="BQ17" i="11"/>
  <c r="BS17" i="11" s="1"/>
  <c r="BQ18" i="11"/>
  <c r="BR18" i="11" s="1"/>
  <c r="BQ19" i="11"/>
  <c r="BR19" i="11" s="1"/>
  <c r="BQ20" i="11"/>
  <c r="BR20" i="11" s="1"/>
  <c r="BQ21" i="11"/>
  <c r="BR21" i="11" s="1"/>
  <c r="BQ22" i="11"/>
  <c r="BR22" i="11" s="1"/>
  <c r="BQ23" i="11"/>
  <c r="BS23" i="11" s="1"/>
  <c r="BQ24" i="11"/>
  <c r="BR24" i="11" s="1"/>
  <c r="BQ25" i="11"/>
  <c r="BS25" i="11" s="1"/>
  <c r="BQ26" i="11"/>
  <c r="BR26" i="11" s="1"/>
  <c r="BQ27" i="11"/>
  <c r="BR27" i="11" s="1"/>
  <c r="BQ28" i="11"/>
  <c r="BR28" i="11" s="1"/>
  <c r="BQ29" i="11"/>
  <c r="BS29" i="11" s="1"/>
  <c r="BQ30" i="11"/>
  <c r="BS30" i="11" s="1"/>
  <c r="BQ31" i="11"/>
  <c r="BR31" i="11" s="1"/>
  <c r="BQ32" i="11"/>
  <c r="BS32" i="11" s="1"/>
  <c r="BQ33" i="11"/>
  <c r="BS33" i="11" s="1"/>
  <c r="BQ6" i="11"/>
  <c r="BS6" i="11" s="1"/>
  <c r="BM7" i="11"/>
  <c r="BN7" i="11" s="1"/>
  <c r="BM8" i="11"/>
  <c r="BO8" i="11" s="1"/>
  <c r="BM9" i="11"/>
  <c r="BO9" i="11" s="1"/>
  <c r="BM10" i="11"/>
  <c r="BN10" i="11" s="1"/>
  <c r="BM11" i="11"/>
  <c r="BN11" i="11" s="1"/>
  <c r="BM12" i="11"/>
  <c r="BN12" i="11" s="1"/>
  <c r="BM13" i="11"/>
  <c r="BO13" i="11" s="1"/>
  <c r="BM14" i="11"/>
  <c r="BO14" i="11" s="1"/>
  <c r="BM15" i="11"/>
  <c r="BN15" i="11" s="1"/>
  <c r="BM16" i="11"/>
  <c r="BN16" i="11" s="1"/>
  <c r="BM17" i="11"/>
  <c r="BO17" i="11" s="1"/>
  <c r="BM18" i="11"/>
  <c r="BN18" i="11" s="1"/>
  <c r="BM19" i="11"/>
  <c r="BN19" i="11" s="1"/>
  <c r="BM20" i="11"/>
  <c r="BN20" i="11" s="1"/>
  <c r="BM21" i="11"/>
  <c r="BO21" i="11" s="1"/>
  <c r="BM22" i="11"/>
  <c r="BN22" i="11" s="1"/>
  <c r="BM23" i="11"/>
  <c r="BN23" i="11" s="1"/>
  <c r="BM24" i="11"/>
  <c r="BN24" i="11" s="1"/>
  <c r="BM25" i="11"/>
  <c r="BO25" i="11" s="1"/>
  <c r="BM26" i="11"/>
  <c r="BN26" i="11" s="1"/>
  <c r="BM27" i="11"/>
  <c r="BN27" i="11" s="1"/>
  <c r="BM28" i="11"/>
  <c r="BN28" i="11" s="1"/>
  <c r="BM29" i="11"/>
  <c r="BN29" i="11" s="1"/>
  <c r="BM30" i="11"/>
  <c r="BO30" i="11" s="1"/>
  <c r="BM31" i="11"/>
  <c r="BO31" i="11" s="1"/>
  <c r="BM32" i="11"/>
  <c r="BN32" i="11" s="1"/>
  <c r="BM33" i="11"/>
  <c r="BO33" i="11" s="1"/>
  <c r="BM6" i="11"/>
  <c r="BO6" i="11" s="1"/>
  <c r="BB7" i="11"/>
  <c r="BC7" i="11" s="1"/>
  <c r="BB8" i="11"/>
  <c r="BC8" i="11" s="1"/>
  <c r="BB9" i="11"/>
  <c r="BD9" i="11" s="1"/>
  <c r="BB10" i="11"/>
  <c r="BC10" i="11" s="1"/>
  <c r="BB11" i="11"/>
  <c r="BC11" i="11" s="1"/>
  <c r="BB12" i="11"/>
  <c r="BC12" i="11" s="1"/>
  <c r="BB13" i="11"/>
  <c r="BD13" i="11" s="1"/>
  <c r="BB14" i="11"/>
  <c r="BC14" i="11" s="1"/>
  <c r="BB15" i="11"/>
  <c r="BD15" i="11" s="1"/>
  <c r="BB16" i="11"/>
  <c r="BC16" i="11" s="1"/>
  <c r="BB17" i="11"/>
  <c r="BD17" i="11" s="1"/>
  <c r="BB18" i="11"/>
  <c r="BC18" i="11" s="1"/>
  <c r="BB19" i="11"/>
  <c r="BC19" i="11" s="1"/>
  <c r="BB20" i="11"/>
  <c r="BC20" i="11" s="1"/>
  <c r="BB21" i="11"/>
  <c r="BC21" i="11" s="1"/>
  <c r="BB22" i="11"/>
  <c r="BC22" i="11" s="1"/>
  <c r="BB23" i="11"/>
  <c r="BC23" i="11" s="1"/>
  <c r="BB24" i="11"/>
  <c r="BD24" i="11" s="1"/>
  <c r="BB25" i="11"/>
  <c r="BD25" i="11" s="1"/>
  <c r="BB26" i="11"/>
  <c r="BC26" i="11" s="1"/>
  <c r="BB27" i="11"/>
  <c r="BC27" i="11" s="1"/>
  <c r="BB28" i="11"/>
  <c r="BC28" i="11" s="1"/>
  <c r="BB29" i="11"/>
  <c r="BC29" i="11" s="1"/>
  <c r="BB30" i="11"/>
  <c r="BC30" i="11" s="1"/>
  <c r="BB31" i="11"/>
  <c r="BC31" i="11" s="1"/>
  <c r="BB32" i="11"/>
  <c r="BD32" i="11" s="1"/>
  <c r="BB33" i="11"/>
  <c r="BD33" i="11" s="1"/>
  <c r="BB6" i="11"/>
  <c r="BD6" i="11" s="1"/>
  <c r="BF7" i="11"/>
  <c r="BG7" i="11" s="1"/>
  <c r="BF8" i="11"/>
  <c r="BG8" i="11" s="1"/>
  <c r="BF9" i="11"/>
  <c r="BH9" i="11" s="1"/>
  <c r="BF10" i="11"/>
  <c r="BH10" i="11" s="1"/>
  <c r="BF11" i="11"/>
  <c r="BG11" i="11" s="1"/>
  <c r="BF12" i="11"/>
  <c r="BG12" i="11" s="1"/>
  <c r="BF13" i="11"/>
  <c r="BG13" i="11" s="1"/>
  <c r="BF14" i="11"/>
  <c r="BH14" i="11" s="1"/>
  <c r="BF15" i="11"/>
  <c r="BG15" i="11" s="1"/>
  <c r="BF16" i="11"/>
  <c r="BG16" i="11" s="1"/>
  <c r="BF17" i="11"/>
  <c r="BH17" i="11" s="1"/>
  <c r="BF18" i="11"/>
  <c r="BG18" i="11" s="1"/>
  <c r="BF19" i="11"/>
  <c r="BG19" i="11" s="1"/>
  <c r="BF20" i="11"/>
  <c r="BG20" i="11" s="1"/>
  <c r="BF21" i="11"/>
  <c r="BG21" i="11" s="1"/>
  <c r="BF22" i="11"/>
  <c r="BG22" i="11" s="1"/>
  <c r="BF23" i="11"/>
  <c r="BG23" i="11" s="1"/>
  <c r="BF24" i="11"/>
  <c r="BG24" i="11" s="1"/>
  <c r="BF25" i="11"/>
  <c r="BH25" i="11" s="1"/>
  <c r="BF26" i="11"/>
  <c r="BH26" i="11" s="1"/>
  <c r="BF27" i="11"/>
  <c r="BG27" i="11" s="1"/>
  <c r="BF28" i="11"/>
  <c r="BG28" i="11" s="1"/>
  <c r="BF29" i="11"/>
  <c r="BG29" i="11" s="1"/>
  <c r="BF30" i="11"/>
  <c r="BG30" i="11" s="1"/>
  <c r="BF31" i="11"/>
  <c r="BG31" i="11" s="1"/>
  <c r="BF32" i="11"/>
  <c r="BG32" i="11" s="1"/>
  <c r="BF33" i="11"/>
  <c r="BH33" i="11" s="1"/>
  <c r="BF6" i="11"/>
  <c r="BH6" i="11" s="1"/>
  <c r="AU7" i="11"/>
  <c r="AV7" i="11" s="1"/>
  <c r="AU8" i="11"/>
  <c r="AV8" i="11" s="1"/>
  <c r="AU9" i="11"/>
  <c r="AW9" i="11" s="1"/>
  <c r="AU10" i="11"/>
  <c r="AV10" i="11" s="1"/>
  <c r="AU11" i="11"/>
  <c r="AW11" i="11" s="1"/>
  <c r="AU12" i="11"/>
  <c r="AV12" i="11" s="1"/>
  <c r="AU13" i="11"/>
  <c r="AV13" i="11" s="1"/>
  <c r="AU14" i="11"/>
  <c r="AV14" i="11" s="1"/>
  <c r="AU15" i="11"/>
  <c r="AV15" i="11" s="1"/>
  <c r="AU16" i="11"/>
  <c r="AV16" i="11" s="1"/>
  <c r="AU17" i="11"/>
  <c r="AW17" i="11" s="1"/>
  <c r="AU18" i="11"/>
  <c r="AV18" i="11" s="1"/>
  <c r="AU19" i="11"/>
  <c r="AV19" i="11" s="1"/>
  <c r="AU20" i="11"/>
  <c r="AV20" i="11" s="1"/>
  <c r="AU21" i="11"/>
  <c r="AV21" i="11" s="1"/>
  <c r="AU22" i="11"/>
  <c r="AW22" i="11" s="1"/>
  <c r="AU23" i="11"/>
  <c r="AV23" i="11" s="1"/>
  <c r="AU24" i="11"/>
  <c r="AV24" i="11" s="1"/>
  <c r="AU25" i="11"/>
  <c r="AW25" i="11" s="1"/>
  <c r="AU26" i="11"/>
  <c r="AV26" i="11" s="1"/>
  <c r="AU27" i="11"/>
  <c r="AV27" i="11" s="1"/>
  <c r="AU28" i="11"/>
  <c r="AV28" i="11" s="1"/>
  <c r="AU29" i="11"/>
  <c r="AV29" i="11" s="1"/>
  <c r="AU30" i="11"/>
  <c r="AV30" i="11" s="1"/>
  <c r="AU31" i="11"/>
  <c r="AV31" i="11" s="1"/>
  <c r="AU32" i="11"/>
  <c r="AV32" i="11" s="1"/>
  <c r="AU33" i="11"/>
  <c r="AW33" i="11" s="1"/>
  <c r="AU6" i="11"/>
  <c r="AV6" i="11" s="1"/>
  <c r="AQ7" i="11"/>
  <c r="AR7" i="11" s="1"/>
  <c r="AQ8" i="11"/>
  <c r="AR8" i="11" s="1"/>
  <c r="AQ9" i="11"/>
  <c r="AS9" i="11" s="1"/>
  <c r="AQ10" i="11"/>
  <c r="AR10" i="11" s="1"/>
  <c r="AQ11" i="11"/>
  <c r="AR11" i="11" s="1"/>
  <c r="AQ12" i="11"/>
  <c r="AR12" i="11" s="1"/>
  <c r="AQ13" i="11"/>
  <c r="AR13" i="11" s="1"/>
  <c r="AQ14" i="11"/>
  <c r="AR14" i="11" s="1"/>
  <c r="AQ15" i="11"/>
  <c r="AR15" i="11" s="1"/>
  <c r="AQ16" i="11"/>
  <c r="AR16" i="11" s="1"/>
  <c r="AQ17" i="11"/>
  <c r="AS17" i="11" s="1"/>
  <c r="AQ18" i="11"/>
  <c r="AR18" i="11" s="1"/>
  <c r="AQ19" i="11"/>
  <c r="AR19" i="11" s="1"/>
  <c r="AQ20" i="11"/>
  <c r="AR20" i="11" s="1"/>
  <c r="AQ21" i="11"/>
  <c r="AR21" i="11" s="1"/>
  <c r="AQ22" i="11"/>
  <c r="AR22" i="11" s="1"/>
  <c r="AQ23" i="11"/>
  <c r="AS23" i="11" s="1"/>
  <c r="AQ24" i="11"/>
  <c r="AR24" i="11" s="1"/>
  <c r="AQ25" i="11"/>
  <c r="AS25" i="11" s="1"/>
  <c r="AQ26" i="11"/>
  <c r="AR26" i="11" s="1"/>
  <c r="AQ27" i="11"/>
  <c r="AR27" i="11" s="1"/>
  <c r="AQ28" i="11"/>
  <c r="AR28" i="11" s="1"/>
  <c r="AQ29" i="11"/>
  <c r="AR29" i="11" s="1"/>
  <c r="AQ30" i="11"/>
  <c r="AR30" i="11" s="1"/>
  <c r="AQ31" i="11"/>
  <c r="AR31" i="11" s="1"/>
  <c r="AQ32" i="11"/>
  <c r="AR32" i="11" s="1"/>
  <c r="AQ33" i="11"/>
  <c r="AS33" i="11" s="1"/>
  <c r="AQ6" i="11"/>
  <c r="AS6" i="11" s="1"/>
  <c r="AJ7" i="11"/>
  <c r="AK7" i="11" s="1"/>
  <c r="AJ8" i="11"/>
  <c r="AK8" i="11" s="1"/>
  <c r="AJ9" i="11"/>
  <c r="AL9" i="11" s="1"/>
  <c r="AJ10" i="11"/>
  <c r="AK10" i="11" s="1"/>
  <c r="AJ11" i="11"/>
  <c r="AL11" i="11" s="1"/>
  <c r="AJ12" i="11"/>
  <c r="AK12" i="11" s="1"/>
  <c r="AJ13" i="11"/>
  <c r="AK13" i="11" s="1"/>
  <c r="AJ14" i="11"/>
  <c r="AK14" i="11" s="1"/>
  <c r="AJ15" i="11"/>
  <c r="AK15" i="11" s="1"/>
  <c r="AJ16" i="11"/>
  <c r="AK16" i="11" s="1"/>
  <c r="AJ17" i="11"/>
  <c r="AL17" i="11" s="1"/>
  <c r="AJ18" i="11"/>
  <c r="AK18" i="11" s="1"/>
  <c r="AJ19" i="11"/>
  <c r="AK19" i="11" s="1"/>
  <c r="AJ20" i="11"/>
  <c r="AK20" i="11" s="1"/>
  <c r="AJ21" i="11"/>
  <c r="AL21" i="11" s="1"/>
  <c r="AJ22" i="11"/>
  <c r="AK22" i="11" s="1"/>
  <c r="AJ23" i="11"/>
  <c r="AK23" i="11" s="1"/>
  <c r="AJ24" i="11"/>
  <c r="AK24" i="11" s="1"/>
  <c r="AJ25" i="11"/>
  <c r="AL25" i="11" s="1"/>
  <c r="AJ26" i="11"/>
  <c r="AK26" i="11" s="1"/>
  <c r="AJ27" i="11"/>
  <c r="AK27" i="11" s="1"/>
  <c r="AJ28" i="11"/>
  <c r="AK28" i="11" s="1"/>
  <c r="AJ29" i="11"/>
  <c r="AK29" i="11" s="1"/>
  <c r="AJ30" i="11"/>
  <c r="AK30" i="11" s="1"/>
  <c r="AJ31" i="11"/>
  <c r="AK31" i="11" s="1"/>
  <c r="AJ32" i="11"/>
  <c r="AK32" i="11" s="1"/>
  <c r="AJ33" i="11"/>
  <c r="AL33" i="11" s="1"/>
  <c r="AJ6" i="11"/>
  <c r="AL6" i="11" s="1"/>
  <c r="AF7" i="11"/>
  <c r="AG7" i="11" s="1"/>
  <c r="AF8" i="11"/>
  <c r="AG8" i="11" s="1"/>
  <c r="AF9" i="11"/>
  <c r="AH9" i="11" s="1"/>
  <c r="AF10" i="11"/>
  <c r="AG10" i="11" s="1"/>
  <c r="AF11" i="11"/>
  <c r="AG11" i="11" s="1"/>
  <c r="AF12" i="11"/>
  <c r="AG12" i="11" s="1"/>
  <c r="AF13" i="11"/>
  <c r="AG13" i="11" s="1"/>
  <c r="AF14" i="11"/>
  <c r="AH14" i="11" s="1"/>
  <c r="AF15" i="11"/>
  <c r="AG15" i="11" s="1"/>
  <c r="AF16" i="11"/>
  <c r="AG16" i="11" s="1"/>
  <c r="AF17" i="11"/>
  <c r="AH17" i="11" s="1"/>
  <c r="AF18" i="11"/>
  <c r="AG18" i="11" s="1"/>
  <c r="AF19" i="11"/>
  <c r="AG19" i="11" s="1"/>
  <c r="AF20" i="11"/>
  <c r="AG20" i="11" s="1"/>
  <c r="AF21" i="11"/>
  <c r="AG21" i="11" s="1"/>
  <c r="AF22" i="11"/>
  <c r="AG22" i="11" s="1"/>
  <c r="AF23" i="11"/>
  <c r="AG23" i="11" s="1"/>
  <c r="AF24" i="11"/>
  <c r="AG24" i="11" s="1"/>
  <c r="AF25" i="11"/>
  <c r="AH25" i="11" s="1"/>
  <c r="AF26" i="11"/>
  <c r="AG26" i="11" s="1"/>
  <c r="AF27" i="11"/>
  <c r="AG27" i="11" s="1"/>
  <c r="AF28" i="11"/>
  <c r="AG28" i="11" s="1"/>
  <c r="AF29" i="11"/>
  <c r="AH29" i="11" s="1"/>
  <c r="AF30" i="11"/>
  <c r="AH30" i="11" s="1"/>
  <c r="AF31" i="11"/>
  <c r="AG31" i="11" s="1"/>
  <c r="AF32" i="11"/>
  <c r="AG32" i="11" s="1"/>
  <c r="AF33" i="11"/>
  <c r="AH33" i="11" s="1"/>
  <c r="AF6" i="11"/>
  <c r="AH6" i="11" s="1"/>
  <c r="Y7" i="11"/>
  <c r="Z7" i="11" s="1"/>
  <c r="Y8" i="11"/>
  <c r="Z8" i="11" s="1"/>
  <c r="Y9" i="11"/>
  <c r="AA9" i="11" s="1"/>
  <c r="Y10" i="11"/>
  <c r="Z10" i="11" s="1"/>
  <c r="Y11" i="11"/>
  <c r="Z11" i="11" s="1"/>
  <c r="Y12" i="11"/>
  <c r="Z12" i="11" s="1"/>
  <c r="Y13" i="11"/>
  <c r="Z13" i="11" s="1"/>
  <c r="Y14" i="11"/>
  <c r="Z14" i="11" s="1"/>
  <c r="Y15" i="11"/>
  <c r="Z15" i="11" s="1"/>
  <c r="Y16" i="11"/>
  <c r="Z16" i="11" s="1"/>
  <c r="Y17" i="11"/>
  <c r="AA17" i="11" s="1"/>
  <c r="Y18" i="11"/>
  <c r="Z18" i="11" s="1"/>
  <c r="Y19" i="11"/>
  <c r="Z19" i="11" s="1"/>
  <c r="Y20" i="11"/>
  <c r="Z20" i="11" s="1"/>
  <c r="Y21" i="11"/>
  <c r="AA21" i="11" s="1"/>
  <c r="Y22" i="11"/>
  <c r="Z22" i="11" s="1"/>
  <c r="Y23" i="11"/>
  <c r="Z23" i="11" s="1"/>
  <c r="Y24" i="11"/>
  <c r="Z24" i="11" s="1"/>
  <c r="Y25" i="11"/>
  <c r="AA25" i="11" s="1"/>
  <c r="Y26" i="11"/>
  <c r="Z26" i="11" s="1"/>
  <c r="Y27" i="11"/>
  <c r="Z27" i="11" s="1"/>
  <c r="Y28" i="11"/>
  <c r="Z28" i="11" s="1"/>
  <c r="Y29" i="11"/>
  <c r="Z29" i="11" s="1"/>
  <c r="Y30" i="11"/>
  <c r="Z30" i="11" s="1"/>
  <c r="Y31" i="11"/>
  <c r="Z31" i="11" s="1"/>
  <c r="Y32" i="11"/>
  <c r="Z32" i="11" s="1"/>
  <c r="Y33" i="11"/>
  <c r="AA33" i="11" s="1"/>
  <c r="Y6" i="11"/>
  <c r="Z6" i="11" s="1"/>
  <c r="U7" i="11"/>
  <c r="W7" i="11" s="1"/>
  <c r="U8" i="11"/>
  <c r="W8" i="11" s="1"/>
  <c r="U9" i="11"/>
  <c r="W9" i="11" s="1"/>
  <c r="U10" i="11"/>
  <c r="W10" i="11" s="1"/>
  <c r="U11" i="11"/>
  <c r="W11" i="11" s="1"/>
  <c r="U12" i="11"/>
  <c r="V12" i="11" s="1"/>
  <c r="U13" i="11"/>
  <c r="W13" i="11" s="1"/>
  <c r="U14" i="11"/>
  <c r="W14" i="11" s="1"/>
  <c r="U15" i="11"/>
  <c r="W15" i="11" s="1"/>
  <c r="U16" i="11"/>
  <c r="W16" i="11" s="1"/>
  <c r="U17" i="11"/>
  <c r="W17" i="11" s="1"/>
  <c r="U18" i="11"/>
  <c r="W18" i="11" s="1"/>
  <c r="U19" i="11"/>
  <c r="W19" i="11" s="1"/>
  <c r="U20" i="11"/>
  <c r="V20" i="11" s="1"/>
  <c r="U21" i="11"/>
  <c r="W21" i="11" s="1"/>
  <c r="U22" i="11"/>
  <c r="W22" i="11" s="1"/>
  <c r="U23" i="11"/>
  <c r="W23" i="11" s="1"/>
  <c r="U24" i="11"/>
  <c r="W24" i="11" s="1"/>
  <c r="U25" i="11"/>
  <c r="W25" i="11" s="1"/>
  <c r="U26" i="11"/>
  <c r="W26" i="11" s="1"/>
  <c r="U27" i="11"/>
  <c r="W27" i="11" s="1"/>
  <c r="U28" i="11"/>
  <c r="V28" i="11" s="1"/>
  <c r="U29" i="11"/>
  <c r="W29" i="11" s="1"/>
  <c r="U30" i="11"/>
  <c r="W30" i="11" s="1"/>
  <c r="U31" i="11"/>
  <c r="W31" i="11" s="1"/>
  <c r="U32" i="11"/>
  <c r="W32" i="11" s="1"/>
  <c r="U33" i="11"/>
  <c r="W33" i="11" s="1"/>
  <c r="U6" i="11"/>
  <c r="W6" i="11" s="1"/>
  <c r="EM30" i="11" l="1"/>
  <c r="EN15" i="11"/>
  <c r="ER15" i="11"/>
  <c r="ET15" i="11" s="1"/>
  <c r="ER10" i="11"/>
  <c r="ET10" i="11" s="1"/>
  <c r="EC8" i="11"/>
  <c r="ER21" i="11"/>
  <c r="EN14" i="11"/>
  <c r="EN7" i="11"/>
  <c r="EB32" i="11"/>
  <c r="EH32" i="11" s="1"/>
  <c r="ER19" i="11"/>
  <c r="EM13" i="11"/>
  <c r="ES13" i="11" s="1"/>
  <c r="EQ16" i="11"/>
  <c r="ES16" i="11" s="1"/>
  <c r="EQ32" i="11"/>
  <c r="ES32" i="11" s="1"/>
  <c r="ER24" i="11"/>
  <c r="EC18" i="11"/>
  <c r="EC11" i="11"/>
  <c r="EM29" i="11"/>
  <c r="ES29" i="11" s="1"/>
  <c r="EM9" i="11"/>
  <c r="ER14" i="11"/>
  <c r="EN26" i="11"/>
  <c r="EN19" i="11"/>
  <c r="EN18" i="11"/>
  <c r="EM22" i="11"/>
  <c r="ES22" i="11" s="1"/>
  <c r="ER23" i="11"/>
  <c r="EB19" i="11"/>
  <c r="EN11" i="11"/>
  <c r="ER27" i="11"/>
  <c r="EQ17" i="11"/>
  <c r="EC31" i="11"/>
  <c r="EG21" i="11"/>
  <c r="EM25" i="11"/>
  <c r="EM10" i="11"/>
  <c r="ES10" i="11" s="1"/>
  <c r="ER6" i="11"/>
  <c r="ET6" i="11" s="1"/>
  <c r="ES24" i="11"/>
  <c r="EC29" i="11"/>
  <c r="EC22" i="11"/>
  <c r="ER7" i="11"/>
  <c r="EB9" i="11"/>
  <c r="EG24" i="11"/>
  <c r="EN31" i="11"/>
  <c r="ER31" i="11"/>
  <c r="ER11" i="11"/>
  <c r="ES18" i="11"/>
  <c r="ES26" i="11"/>
  <c r="ES21" i="11"/>
  <c r="EC6" i="11"/>
  <c r="EI6" i="11" s="1"/>
  <c r="EC21" i="11"/>
  <c r="EB16" i="11"/>
  <c r="EH16" i="11" s="1"/>
  <c r="EM33" i="11"/>
  <c r="ER13" i="11"/>
  <c r="ET13" i="11" s="1"/>
  <c r="EQ9" i="11"/>
  <c r="EG13" i="11"/>
  <c r="EN21" i="11"/>
  <c r="ER30" i="11"/>
  <c r="ET30" i="11" s="1"/>
  <c r="ER26" i="11"/>
  <c r="EC15" i="11"/>
  <c r="EF19" i="11"/>
  <c r="EM17" i="11"/>
  <c r="EQ33" i="11"/>
  <c r="ER22" i="11"/>
  <c r="ET22" i="11" s="1"/>
  <c r="ER18" i="11"/>
  <c r="EN27" i="11"/>
  <c r="EN23" i="11"/>
  <c r="ER29" i="11"/>
  <c r="ET29" i="11" s="1"/>
  <c r="EQ25" i="11"/>
  <c r="ES31" i="11"/>
  <c r="ES20" i="11"/>
  <c r="ET9" i="11"/>
  <c r="ES27" i="11"/>
  <c r="ES23" i="11"/>
  <c r="ES12" i="11"/>
  <c r="ES8" i="11"/>
  <c r="ER8" i="11"/>
  <c r="ES30" i="11"/>
  <c r="ES19" i="11"/>
  <c r="ES15" i="11"/>
  <c r="ES11" i="11"/>
  <c r="ES7" i="11"/>
  <c r="ES14" i="11"/>
  <c r="ET17" i="11"/>
  <c r="ET33" i="11"/>
  <c r="ER28" i="11"/>
  <c r="ER20" i="11"/>
  <c r="ER12" i="11"/>
  <c r="ES28" i="11"/>
  <c r="ET25" i="11"/>
  <c r="EN32" i="11"/>
  <c r="ET32" i="11" s="1"/>
  <c r="EN24" i="11"/>
  <c r="EN16" i="11"/>
  <c r="ET16" i="11" s="1"/>
  <c r="EN8" i="11"/>
  <c r="EN28" i="11"/>
  <c r="EN20" i="11"/>
  <c r="EN12" i="11"/>
  <c r="EM6" i="11"/>
  <c r="ES6" i="11" s="1"/>
  <c r="EF30" i="11"/>
  <c r="EH30" i="11" s="1"/>
  <c r="EB26" i="11"/>
  <c r="EH26" i="11" s="1"/>
  <c r="EF33" i="11"/>
  <c r="EG32" i="11"/>
  <c r="EI32" i="11" s="1"/>
  <c r="EH18" i="11"/>
  <c r="EF17" i="11"/>
  <c r="EG16" i="11"/>
  <c r="EI16" i="11" s="1"/>
  <c r="EB25" i="11"/>
  <c r="EF14" i="11"/>
  <c r="EH14" i="11" s="1"/>
  <c r="EG29" i="11"/>
  <c r="EG18" i="11"/>
  <c r="EF25" i="11"/>
  <c r="EG10" i="11"/>
  <c r="EH29" i="11"/>
  <c r="EH22" i="11"/>
  <c r="EH10" i="11"/>
  <c r="EH11" i="11"/>
  <c r="EF9" i="11"/>
  <c r="EC27" i="11"/>
  <c r="EC24" i="11"/>
  <c r="EC14" i="11"/>
  <c r="EI14" i="11" s="1"/>
  <c r="EG27" i="11"/>
  <c r="EH24" i="11"/>
  <c r="EH21" i="11"/>
  <c r="EB17" i="11"/>
  <c r="EC10" i="11"/>
  <c r="EC7" i="11"/>
  <c r="EG8" i="11"/>
  <c r="EC30" i="11"/>
  <c r="EI30" i="11" s="1"/>
  <c r="EG22" i="11"/>
  <c r="EG11" i="11"/>
  <c r="EH8" i="11"/>
  <c r="EB33" i="11"/>
  <c r="EC23" i="11"/>
  <c r="EC13" i="11"/>
  <c r="EG26" i="11"/>
  <c r="EI26" i="11" s="1"/>
  <c r="EH28" i="11"/>
  <c r="EI9" i="11"/>
  <c r="EI25" i="11"/>
  <c r="EH31" i="11"/>
  <c r="EH27" i="11"/>
  <c r="EH12" i="11"/>
  <c r="EH20" i="11"/>
  <c r="EI17" i="11"/>
  <c r="EH7" i="11"/>
  <c r="EG31" i="11"/>
  <c r="EG23" i="11"/>
  <c r="EG15" i="11"/>
  <c r="EG7" i="11"/>
  <c r="EH15" i="11"/>
  <c r="EI19" i="11"/>
  <c r="EG28" i="11"/>
  <c r="EG20" i="11"/>
  <c r="EG12" i="11"/>
  <c r="EI33" i="11"/>
  <c r="EH23" i="11"/>
  <c r="EH13" i="11"/>
  <c r="EF6" i="11"/>
  <c r="EH6" i="11" s="1"/>
  <c r="EC28" i="11"/>
  <c r="EC20" i="11"/>
  <c r="EC12" i="11"/>
  <c r="DR11" i="11"/>
  <c r="DR7" i="11"/>
  <c r="DU33" i="11"/>
  <c r="DV11" i="11"/>
  <c r="DU24" i="11"/>
  <c r="DR31" i="11"/>
  <c r="DK8" i="11"/>
  <c r="DR18" i="11"/>
  <c r="DL13" i="11"/>
  <c r="DW30" i="11"/>
  <c r="DQ29" i="11"/>
  <c r="DW29" i="11" s="1"/>
  <c r="DR15" i="11"/>
  <c r="DX15" i="11" s="1"/>
  <c r="DR19" i="11"/>
  <c r="DR26" i="11"/>
  <c r="DV31" i="11"/>
  <c r="DJ31" i="11"/>
  <c r="DL31" i="11" s="1"/>
  <c r="DW31" i="11"/>
  <c r="DV16" i="11"/>
  <c r="DU22" i="11"/>
  <c r="DQ22" i="11"/>
  <c r="DV27" i="11"/>
  <c r="DX27" i="11" s="1"/>
  <c r="DV32" i="11"/>
  <c r="DU17" i="11"/>
  <c r="DQ25" i="11"/>
  <c r="DV21" i="11"/>
  <c r="DU15" i="11"/>
  <c r="DW15" i="11" s="1"/>
  <c r="BJ6" i="11"/>
  <c r="DV14" i="11"/>
  <c r="DQ27" i="11"/>
  <c r="DW27" i="11" s="1"/>
  <c r="DW23" i="11"/>
  <c r="DW16" i="11"/>
  <c r="CZ21" i="11"/>
  <c r="DJ25" i="11"/>
  <c r="DK14" i="11"/>
  <c r="DR32" i="11"/>
  <c r="DR8" i="11"/>
  <c r="DV29" i="11"/>
  <c r="DX29" i="11" s="1"/>
  <c r="DU9" i="11"/>
  <c r="BC6" i="11"/>
  <c r="DW32" i="11"/>
  <c r="DW8" i="11"/>
  <c r="DW21" i="11"/>
  <c r="DV13" i="11"/>
  <c r="DV8" i="11"/>
  <c r="BN6" i="11"/>
  <c r="CZ32" i="11"/>
  <c r="CY25" i="11"/>
  <c r="DK16" i="11"/>
  <c r="DR24" i="11"/>
  <c r="DX24" i="11" s="1"/>
  <c r="DR21" i="11"/>
  <c r="DR14" i="11"/>
  <c r="DV23" i="11"/>
  <c r="DW13" i="11"/>
  <c r="DK22" i="11"/>
  <c r="DQ17" i="11"/>
  <c r="DR10" i="11"/>
  <c r="DV19" i="11"/>
  <c r="BR6" i="11"/>
  <c r="DG22" i="11"/>
  <c r="DK15" i="11"/>
  <c r="DR30" i="11"/>
  <c r="DR23" i="11"/>
  <c r="DR13" i="11"/>
  <c r="DV30" i="11"/>
  <c r="DW7" i="11"/>
  <c r="DQ33" i="11"/>
  <c r="DR16" i="11"/>
  <c r="DQ9" i="11"/>
  <c r="DU25" i="11"/>
  <c r="DW20" i="11"/>
  <c r="DW26" i="11"/>
  <c r="DX22" i="11"/>
  <c r="DW19" i="11"/>
  <c r="DW12" i="11"/>
  <c r="DX33" i="11"/>
  <c r="DX25" i="11"/>
  <c r="DW11" i="11"/>
  <c r="DV26" i="11"/>
  <c r="DV18" i="11"/>
  <c r="DV10" i="11"/>
  <c r="DW28" i="11"/>
  <c r="DW18" i="11"/>
  <c r="DV7" i="11"/>
  <c r="DX7" i="11" s="1"/>
  <c r="DX9" i="11"/>
  <c r="DW24" i="11"/>
  <c r="DW14" i="11"/>
  <c r="DV28" i="11"/>
  <c r="DV20" i="11"/>
  <c r="DV12" i="11"/>
  <c r="DX17" i="11"/>
  <c r="DW10" i="11"/>
  <c r="DR28" i="11"/>
  <c r="DR20" i="11"/>
  <c r="DR12" i="11"/>
  <c r="DX6" i="11"/>
  <c r="DU6" i="11"/>
  <c r="DQ6" i="11"/>
  <c r="DK32" i="11"/>
  <c r="CU25" i="11"/>
  <c r="DG10" i="11"/>
  <c r="CV27" i="11"/>
  <c r="DB27" i="11" s="1"/>
  <c r="DF21" i="11"/>
  <c r="DL21" i="11" s="1"/>
  <c r="DK30" i="11"/>
  <c r="DF33" i="11"/>
  <c r="DJ33" i="11"/>
  <c r="DK23" i="11"/>
  <c r="CU9" i="11"/>
  <c r="DL32" i="11"/>
  <c r="DK27" i="11"/>
  <c r="DJ9" i="11"/>
  <c r="DL15" i="11"/>
  <c r="CK22" i="11"/>
  <c r="DG30" i="11"/>
  <c r="DF25" i="11"/>
  <c r="DJ17" i="11"/>
  <c r="CN33" i="11"/>
  <c r="CO18" i="11"/>
  <c r="CN11" i="11"/>
  <c r="CP11" i="11" s="1"/>
  <c r="CV32" i="11"/>
  <c r="CY27" i="11"/>
  <c r="DA27" i="11" s="1"/>
  <c r="DG29" i="11"/>
  <c r="DK21" i="11"/>
  <c r="DM21" i="11" s="1"/>
  <c r="CV19" i="11"/>
  <c r="DG18" i="11"/>
  <c r="DG11" i="11"/>
  <c r="DK29" i="11"/>
  <c r="DJ24" i="11"/>
  <c r="DL24" i="11" s="1"/>
  <c r="DL29" i="11"/>
  <c r="CV14" i="11"/>
  <c r="DB14" i="11" s="1"/>
  <c r="DL23" i="11"/>
  <c r="DG19" i="11"/>
  <c r="DG14" i="11"/>
  <c r="DK26" i="11"/>
  <c r="DK13" i="11"/>
  <c r="CU31" i="11"/>
  <c r="DA31" i="11" s="1"/>
  <c r="CV8" i="11"/>
  <c r="CZ18" i="11"/>
  <c r="DG27" i="11"/>
  <c r="DK19" i="11"/>
  <c r="CY17" i="11"/>
  <c r="CZ10" i="11"/>
  <c r="DG26" i="11"/>
  <c r="DG13" i="11"/>
  <c r="DF9" i="11"/>
  <c r="DK18" i="11"/>
  <c r="CV24" i="11"/>
  <c r="CV11" i="11"/>
  <c r="DF17" i="11"/>
  <c r="DK11" i="11"/>
  <c r="DL28" i="11"/>
  <c r="DL27" i="11"/>
  <c r="DL22" i="11"/>
  <c r="DL10" i="11"/>
  <c r="DL14" i="11"/>
  <c r="DL30" i="11"/>
  <c r="DL18" i="11"/>
  <c r="DL26" i="11"/>
  <c r="DM9" i="11"/>
  <c r="DK10" i="11"/>
  <c r="DL11" i="11"/>
  <c r="DL19" i="11"/>
  <c r="DM17" i="11"/>
  <c r="DL8" i="11"/>
  <c r="DK7" i="11"/>
  <c r="DM25" i="11"/>
  <c r="DL16" i="11"/>
  <c r="DL12" i="11"/>
  <c r="DL7" i="11"/>
  <c r="DK28" i="11"/>
  <c r="DK20" i="11"/>
  <c r="DK12" i="11"/>
  <c r="DM33" i="11"/>
  <c r="DL20" i="11"/>
  <c r="DG32" i="11"/>
  <c r="DG24" i="11"/>
  <c r="DM24" i="11" s="1"/>
  <c r="DG16" i="11"/>
  <c r="DG8" i="11"/>
  <c r="DG31" i="11"/>
  <c r="DM31" i="11" s="1"/>
  <c r="DG23" i="11"/>
  <c r="DG15" i="11"/>
  <c r="DG7" i="11"/>
  <c r="DG28" i="11"/>
  <c r="DG20" i="11"/>
  <c r="DG12" i="11"/>
  <c r="DM6" i="11"/>
  <c r="DJ6" i="11"/>
  <c r="DF6" i="11"/>
  <c r="DA11" i="11"/>
  <c r="DA13" i="11"/>
  <c r="CV13" i="11"/>
  <c r="CZ16" i="11"/>
  <c r="CU17" i="11"/>
  <c r="CZ30" i="11"/>
  <c r="DA21" i="11"/>
  <c r="CO24" i="11"/>
  <c r="CV21" i="11"/>
  <c r="CV16" i="11"/>
  <c r="CY29" i="11"/>
  <c r="CJ21" i="11"/>
  <c r="CP21" i="11" s="1"/>
  <c r="CV30" i="11"/>
  <c r="CY14" i="11"/>
  <c r="DA14" i="11" s="1"/>
  <c r="BZ32" i="11"/>
  <c r="CU29" i="11"/>
  <c r="CZ13" i="11"/>
  <c r="DA19" i="11"/>
  <c r="BY17" i="11"/>
  <c r="CZ24" i="11"/>
  <c r="CY9" i="11"/>
  <c r="CK32" i="11"/>
  <c r="CJ25" i="11"/>
  <c r="CK14" i="11"/>
  <c r="CO29" i="11"/>
  <c r="CN10" i="11"/>
  <c r="CP10" i="11" s="1"/>
  <c r="CV22" i="11"/>
  <c r="CZ19" i="11"/>
  <c r="CZ8" i="11"/>
  <c r="CU33" i="11"/>
  <c r="CV26" i="11"/>
  <c r="CZ26" i="11"/>
  <c r="CZ22" i="11"/>
  <c r="CZ11" i="11"/>
  <c r="CK19" i="11"/>
  <c r="CK13" i="11"/>
  <c r="DA26" i="11"/>
  <c r="CV18" i="11"/>
  <c r="CV10" i="11"/>
  <c r="CY33" i="11"/>
  <c r="DA32" i="11"/>
  <c r="DA28" i="11"/>
  <c r="DA24" i="11"/>
  <c r="DA20" i="11"/>
  <c r="DA12" i="11"/>
  <c r="DB9" i="11"/>
  <c r="DA23" i="11"/>
  <c r="DA16" i="11"/>
  <c r="DA8" i="11"/>
  <c r="DA18" i="11"/>
  <c r="DB17" i="11"/>
  <c r="DA30" i="11"/>
  <c r="DA15" i="11"/>
  <c r="DA7" i="11"/>
  <c r="CZ31" i="11"/>
  <c r="DB31" i="11" s="1"/>
  <c r="CZ23" i="11"/>
  <c r="CZ15" i="11"/>
  <c r="CZ7" i="11"/>
  <c r="DA22" i="11"/>
  <c r="CZ28" i="11"/>
  <c r="CZ20" i="11"/>
  <c r="CZ12" i="11"/>
  <c r="DA10" i="11"/>
  <c r="DB25" i="11"/>
  <c r="DB33" i="11"/>
  <c r="DB29" i="11"/>
  <c r="DB6" i="11"/>
  <c r="CY6" i="11"/>
  <c r="CV23" i="11"/>
  <c r="CV15" i="11"/>
  <c r="CV7" i="11"/>
  <c r="CV28" i="11"/>
  <c r="CV20" i="11"/>
  <c r="CV12" i="11"/>
  <c r="CU6" i="11"/>
  <c r="CK26" i="11"/>
  <c r="CK10" i="11"/>
  <c r="CQ10" i="11" s="1"/>
  <c r="CO27" i="11"/>
  <c r="CQ27" i="11" s="1"/>
  <c r="CK30" i="11"/>
  <c r="CK8" i="11"/>
  <c r="CO30" i="11"/>
  <c r="CO19" i="11"/>
  <c r="BN13" i="11"/>
  <c r="BT13" i="11" s="1"/>
  <c r="CJ27" i="11"/>
  <c r="CP27" i="11" s="1"/>
  <c r="CP19" i="11"/>
  <c r="CN9" i="11"/>
  <c r="CO26" i="11"/>
  <c r="CO22" i="11"/>
  <c r="CO8" i="11"/>
  <c r="BZ22" i="11"/>
  <c r="BZ16" i="11"/>
  <c r="CD29" i="11"/>
  <c r="CP26" i="11"/>
  <c r="CJ17" i="11"/>
  <c r="CP8" i="11"/>
  <c r="CN17" i="11"/>
  <c r="CK29" i="11"/>
  <c r="CK11" i="11"/>
  <c r="CQ11" i="11" s="1"/>
  <c r="BZ27" i="11"/>
  <c r="CO16" i="11"/>
  <c r="CP16" i="11"/>
  <c r="CD18" i="11"/>
  <c r="CO13" i="11"/>
  <c r="CP13" i="11"/>
  <c r="CE27" i="11"/>
  <c r="BZ21" i="11"/>
  <c r="BY9" i="11"/>
  <c r="CC17" i="11"/>
  <c r="CD10" i="11"/>
  <c r="CJ33" i="11"/>
  <c r="CK18" i="11"/>
  <c r="CP18" i="11"/>
  <c r="BR16" i="11"/>
  <c r="BT16" i="11" s="1"/>
  <c r="BY13" i="11"/>
  <c r="CE13" i="11" s="1"/>
  <c r="CP32" i="11"/>
  <c r="CK24" i="11"/>
  <c r="CJ9" i="11"/>
  <c r="CO32" i="11"/>
  <c r="CP29" i="11"/>
  <c r="CN25" i="11"/>
  <c r="CO14" i="11"/>
  <c r="BH8" i="11"/>
  <c r="BD29" i="11"/>
  <c r="CP24" i="11"/>
  <c r="CK16" i="11"/>
  <c r="CO21" i="11"/>
  <c r="CQ21" i="11" s="1"/>
  <c r="CP28" i="11"/>
  <c r="CQ17" i="11"/>
  <c r="CQ25" i="11"/>
  <c r="CP31" i="11"/>
  <c r="CP20" i="11"/>
  <c r="CQ9" i="11"/>
  <c r="CP23" i="11"/>
  <c r="CP12" i="11"/>
  <c r="CP30" i="11"/>
  <c r="CP15" i="11"/>
  <c r="CP22" i="11"/>
  <c r="CP7" i="11"/>
  <c r="CO31" i="11"/>
  <c r="CO23" i="11"/>
  <c r="CO15" i="11"/>
  <c r="CO7" i="11"/>
  <c r="CP14" i="11"/>
  <c r="CO28" i="11"/>
  <c r="CO20" i="11"/>
  <c r="CO12" i="11"/>
  <c r="CQ33" i="11"/>
  <c r="CQ6" i="11"/>
  <c r="CN6" i="11"/>
  <c r="CK31" i="11"/>
  <c r="CK23" i="11"/>
  <c r="CK15" i="11"/>
  <c r="CK7" i="11"/>
  <c r="CK28" i="11"/>
  <c r="CK20" i="11"/>
  <c r="CK12" i="11"/>
  <c r="CJ6" i="11"/>
  <c r="BR30" i="11"/>
  <c r="CD32" i="11"/>
  <c r="CD27" i="11"/>
  <c r="CD21" i="11"/>
  <c r="CD16" i="11"/>
  <c r="BZ30" i="11"/>
  <c r="BZ24" i="11"/>
  <c r="CE21" i="11"/>
  <c r="BY33" i="11"/>
  <c r="BZ8" i="11"/>
  <c r="CC25" i="11"/>
  <c r="BR29" i="11"/>
  <c r="BT29" i="11" s="1"/>
  <c r="BS22" i="11"/>
  <c r="AY17" i="11"/>
  <c r="AY9" i="11"/>
  <c r="BZ11" i="11"/>
  <c r="CC14" i="11"/>
  <c r="CE14" i="11" s="1"/>
  <c r="AX31" i="11"/>
  <c r="AX15" i="11"/>
  <c r="BO10" i="11"/>
  <c r="BZ19" i="11"/>
  <c r="BZ10" i="11"/>
  <c r="CC33" i="11"/>
  <c r="CD13" i="11"/>
  <c r="CF13" i="11" s="1"/>
  <c r="BR32" i="11"/>
  <c r="BT32" i="11" s="1"/>
  <c r="CE32" i="11"/>
  <c r="CD24" i="11"/>
  <c r="CC9" i="11"/>
  <c r="CE29" i="11"/>
  <c r="CE24" i="11"/>
  <c r="BO22" i="11"/>
  <c r="BZ6" i="11"/>
  <c r="CF6" i="11" s="1"/>
  <c r="BZ26" i="11"/>
  <c r="CD30" i="11"/>
  <c r="CD19" i="11"/>
  <c r="CE16" i="11"/>
  <c r="CD8" i="11"/>
  <c r="BN14" i="11"/>
  <c r="BT14" i="11" s="1"/>
  <c r="BZ29" i="11"/>
  <c r="CD22" i="11"/>
  <c r="CD11" i="11"/>
  <c r="BR23" i="11"/>
  <c r="BT23" i="11" s="1"/>
  <c r="BY25" i="11"/>
  <c r="BZ18" i="11"/>
  <c r="BZ14" i="11"/>
  <c r="CF14" i="11" s="1"/>
  <c r="CD26" i="11"/>
  <c r="CE20" i="11"/>
  <c r="CE23" i="11"/>
  <c r="CE12" i="11"/>
  <c r="CE10" i="11"/>
  <c r="CE30" i="11"/>
  <c r="CE19" i="11"/>
  <c r="CE8" i="11"/>
  <c r="CE28" i="11"/>
  <c r="CF17" i="11"/>
  <c r="CF9" i="11"/>
  <c r="CE26" i="11"/>
  <c r="CE22" i="11"/>
  <c r="CE15" i="11"/>
  <c r="CE11" i="11"/>
  <c r="CE7" i="11"/>
  <c r="CD31" i="11"/>
  <c r="CD23" i="11"/>
  <c r="CD15" i="11"/>
  <c r="CD7" i="11"/>
  <c r="CE31" i="11"/>
  <c r="CF33" i="11"/>
  <c r="CD28" i="11"/>
  <c r="CD20" i="11"/>
  <c r="CD12" i="11"/>
  <c r="CF25" i="11"/>
  <c r="CE18" i="11"/>
  <c r="CC6" i="11"/>
  <c r="CE6" i="11" s="1"/>
  <c r="BZ31" i="11"/>
  <c r="BZ23" i="11"/>
  <c r="BZ15" i="11"/>
  <c r="BZ7" i="11"/>
  <c r="BZ28" i="11"/>
  <c r="BZ20" i="11"/>
  <c r="BZ12" i="11"/>
  <c r="BT15" i="11"/>
  <c r="BO26" i="11"/>
  <c r="BN8" i="11"/>
  <c r="BT8" i="11" s="1"/>
  <c r="BS31" i="11"/>
  <c r="BU31" i="11" s="1"/>
  <c r="BS15" i="11"/>
  <c r="BN31" i="11"/>
  <c r="BT31" i="11" s="1"/>
  <c r="BO7" i="11"/>
  <c r="BC17" i="11"/>
  <c r="BS19" i="11"/>
  <c r="BT10" i="11"/>
  <c r="BG26" i="11"/>
  <c r="BI26" i="11" s="1"/>
  <c r="BH19" i="11"/>
  <c r="BN30" i="11"/>
  <c r="BN17" i="11"/>
  <c r="BS26" i="11"/>
  <c r="BS18" i="11"/>
  <c r="BR9" i="11"/>
  <c r="AX32" i="11"/>
  <c r="AX24" i="11"/>
  <c r="AX16" i="11"/>
  <c r="BO32" i="11"/>
  <c r="BU32" i="11" s="1"/>
  <c r="BO29" i="11"/>
  <c r="BU29" i="11" s="1"/>
  <c r="BN21" i="11"/>
  <c r="BT21" i="11" s="1"/>
  <c r="BO16" i="11"/>
  <c r="BU16" i="11" s="1"/>
  <c r="BR25" i="11"/>
  <c r="BR17" i="11"/>
  <c r="BS13" i="11"/>
  <c r="BU13" i="11" s="1"/>
  <c r="BS8" i="11"/>
  <c r="BU8" i="11" s="1"/>
  <c r="BO23" i="11"/>
  <c r="BU23" i="11" s="1"/>
  <c r="BO11" i="11"/>
  <c r="BS24" i="11"/>
  <c r="BO19" i="11"/>
  <c r="BS11" i="11"/>
  <c r="BT7" i="11"/>
  <c r="BC13" i="11"/>
  <c r="BI13" i="11" s="1"/>
  <c r="BT26" i="11"/>
  <c r="BT19" i="11"/>
  <c r="AX29" i="11"/>
  <c r="AX21" i="11"/>
  <c r="AX13" i="11"/>
  <c r="AM28" i="11"/>
  <c r="AM12" i="11"/>
  <c r="AX20" i="11"/>
  <c r="AX12" i="11"/>
  <c r="AW32" i="11"/>
  <c r="BN25" i="11"/>
  <c r="BT18" i="11"/>
  <c r="AX19" i="11"/>
  <c r="BT24" i="11"/>
  <c r="BS21" i="11"/>
  <c r="BU21" i="11" s="1"/>
  <c r="BS14" i="11"/>
  <c r="BU14" i="11" s="1"/>
  <c r="BT11" i="11"/>
  <c r="BS7" i="11"/>
  <c r="AX18" i="11"/>
  <c r="BD21" i="11"/>
  <c r="BC15" i="11"/>
  <c r="BI15" i="11" s="1"/>
  <c r="BO27" i="11"/>
  <c r="BO24" i="11"/>
  <c r="BO18" i="11"/>
  <c r="BO15" i="11"/>
  <c r="BN9" i="11"/>
  <c r="BS27" i="11"/>
  <c r="BS10" i="11"/>
  <c r="BN33" i="11"/>
  <c r="BR33" i="11"/>
  <c r="BT27" i="11"/>
  <c r="BT20" i="11"/>
  <c r="BU17" i="11"/>
  <c r="BU33" i="11"/>
  <c r="BT28" i="11"/>
  <c r="BU25" i="11"/>
  <c r="BT22" i="11"/>
  <c r="BS28" i="11"/>
  <c r="BS20" i="11"/>
  <c r="BS12" i="11"/>
  <c r="BU30" i="11"/>
  <c r="BT12" i="11"/>
  <c r="BU9" i="11"/>
  <c r="BU6" i="11"/>
  <c r="BO28" i="11"/>
  <c r="BO20" i="11"/>
  <c r="BO12" i="11"/>
  <c r="AX30" i="11"/>
  <c r="AX28" i="11"/>
  <c r="AV11" i="11"/>
  <c r="AX11" i="11" s="1"/>
  <c r="AN6" i="11"/>
  <c r="AM26" i="11"/>
  <c r="AC9" i="11"/>
  <c r="AN33" i="11"/>
  <c r="AW30" i="11"/>
  <c r="AW24" i="11"/>
  <c r="BH24" i="11"/>
  <c r="BJ24" i="11" s="1"/>
  <c r="BJ33" i="11"/>
  <c r="BI27" i="11"/>
  <c r="BG10" i="11"/>
  <c r="BI10" i="11" s="1"/>
  <c r="BC32" i="11"/>
  <c r="BI32" i="11" s="1"/>
  <c r="BD19" i="11"/>
  <c r="BJ17" i="11"/>
  <c r="BI31" i="11"/>
  <c r="BJ25" i="11"/>
  <c r="BI21" i="11"/>
  <c r="BI16" i="11"/>
  <c r="BI12" i="11"/>
  <c r="AM24" i="11"/>
  <c r="AM16" i="11"/>
  <c r="AM8" i="11"/>
  <c r="AY33" i="11"/>
  <c r="AR17" i="11"/>
  <c r="AX10" i="11"/>
  <c r="BH23" i="11"/>
  <c r="BH11" i="11"/>
  <c r="BH7" i="11"/>
  <c r="BI30" i="11"/>
  <c r="BC24" i="11"/>
  <c r="BI24" i="11" s="1"/>
  <c r="BI20" i="11"/>
  <c r="BI11" i="11"/>
  <c r="AX8" i="11"/>
  <c r="BI29" i="11"/>
  <c r="BI23" i="11"/>
  <c r="BI19" i="11"/>
  <c r="BJ9" i="11"/>
  <c r="AX7" i="11"/>
  <c r="BH30" i="11"/>
  <c r="BI28" i="11"/>
  <c r="BD22" i="11"/>
  <c r="BD18" i="11"/>
  <c r="BD14" i="11"/>
  <c r="BJ14" i="11" s="1"/>
  <c r="BI8" i="11"/>
  <c r="AL24" i="11"/>
  <c r="AX14" i="11"/>
  <c r="AV22" i="11"/>
  <c r="AX22" i="11" s="1"/>
  <c r="BG25" i="11"/>
  <c r="BG14" i="11"/>
  <c r="BI14" i="11" s="1"/>
  <c r="BG9" i="11"/>
  <c r="BD27" i="11"/>
  <c r="BI7" i="11"/>
  <c r="BI22" i="11"/>
  <c r="BI18" i="11"/>
  <c r="AW26" i="11"/>
  <c r="BH32" i="11"/>
  <c r="BJ32" i="11" s="1"/>
  <c r="BG17" i="11"/>
  <c r="BC33" i="11"/>
  <c r="BD30" i="11"/>
  <c r="BD10" i="11"/>
  <c r="BJ10" i="11" s="1"/>
  <c r="AX26" i="11"/>
  <c r="BH27" i="11"/>
  <c r="BD23" i="11"/>
  <c r="BD16" i="11"/>
  <c r="AS30" i="11"/>
  <c r="AR23" i="11"/>
  <c r="AX23" i="11" s="1"/>
  <c r="AY25" i="11"/>
  <c r="BH31" i="11"/>
  <c r="BH16" i="11"/>
  <c r="BD26" i="11"/>
  <c r="BJ26" i="11" s="1"/>
  <c r="BC9" i="11"/>
  <c r="BH15" i="11"/>
  <c r="BJ15" i="11" s="1"/>
  <c r="BC25" i="11"/>
  <c r="BD8" i="11"/>
  <c r="BH22" i="11"/>
  <c r="BH18" i="11"/>
  <c r="BD31" i="11"/>
  <c r="AX27" i="11"/>
  <c r="AW16" i="11"/>
  <c r="BG33" i="11"/>
  <c r="BD11" i="11"/>
  <c r="BD7" i="11"/>
  <c r="BD28" i="11"/>
  <c r="BD20" i="11"/>
  <c r="BD12" i="11"/>
  <c r="BH29" i="11"/>
  <c r="BH21" i="11"/>
  <c r="BH13" i="11"/>
  <c r="BJ13" i="11" s="1"/>
  <c r="BH28" i="11"/>
  <c r="BH20" i="11"/>
  <c r="BH12" i="11"/>
  <c r="BG6" i="11"/>
  <c r="AM18" i="11"/>
  <c r="AM10" i="11"/>
  <c r="AL30" i="11"/>
  <c r="AN30" i="11" s="1"/>
  <c r="AR9" i="11"/>
  <c r="AN9" i="11"/>
  <c r="AS22" i="11"/>
  <c r="AY22" i="11" s="1"/>
  <c r="AW10" i="11"/>
  <c r="AW18" i="11"/>
  <c r="AS24" i="11"/>
  <c r="AN17" i="11"/>
  <c r="AW14" i="11"/>
  <c r="AM23" i="11"/>
  <c r="AM15" i="11"/>
  <c r="AM7" i="11"/>
  <c r="AL14" i="11"/>
  <c r="AN14" i="11" s="1"/>
  <c r="AS31" i="11"/>
  <c r="AS16" i="11"/>
  <c r="AW6" i="11"/>
  <c r="AY6" i="11" s="1"/>
  <c r="AV9" i="11"/>
  <c r="AL27" i="11"/>
  <c r="AR25" i="11"/>
  <c r="AS21" i="11"/>
  <c r="AV33" i="11"/>
  <c r="AV25" i="11"/>
  <c r="AV17" i="11"/>
  <c r="AM13" i="11"/>
  <c r="AW8" i="11"/>
  <c r="AL13" i="11"/>
  <c r="AW27" i="11"/>
  <c r="AW19" i="11"/>
  <c r="AM19" i="11"/>
  <c r="AS14" i="11"/>
  <c r="AS8" i="11"/>
  <c r="AW29" i="11"/>
  <c r="AW21" i="11"/>
  <c r="AW13" i="11"/>
  <c r="AW31" i="11"/>
  <c r="AW23" i="11"/>
  <c r="AY23" i="11" s="1"/>
  <c r="AW15" i="11"/>
  <c r="AW7" i="11"/>
  <c r="AW28" i="11"/>
  <c r="AW20" i="11"/>
  <c r="AW12" i="11"/>
  <c r="AN25" i="11"/>
  <c r="AM32" i="11"/>
  <c r="AL18" i="11"/>
  <c r="AR33" i="11"/>
  <c r="AS13" i="11"/>
  <c r="AM31" i="11"/>
  <c r="AL22" i="11"/>
  <c r="AS32" i="11"/>
  <c r="AS29" i="11"/>
  <c r="AS7" i="11"/>
  <c r="AM22" i="11"/>
  <c r="AS15" i="11"/>
  <c r="AM20" i="11"/>
  <c r="AL32" i="11"/>
  <c r="AK21" i="11"/>
  <c r="AM21" i="11" s="1"/>
  <c r="AK11" i="11"/>
  <c r="AM11" i="11" s="1"/>
  <c r="AS27" i="11"/>
  <c r="AS19" i="11"/>
  <c r="AS11" i="11"/>
  <c r="AY11" i="11" s="1"/>
  <c r="AS26" i="11"/>
  <c r="AS18" i="11"/>
  <c r="AY18" i="11" s="1"/>
  <c r="AS10" i="11"/>
  <c r="AS28" i="11"/>
  <c r="AS20" i="11"/>
  <c r="AS12" i="11"/>
  <c r="AR6" i="11"/>
  <c r="AX6" i="11" s="1"/>
  <c r="AM27" i="11"/>
  <c r="AH18" i="11"/>
  <c r="AK17" i="11"/>
  <c r="AK9" i="11"/>
  <c r="AL16" i="11"/>
  <c r="AL8" i="11"/>
  <c r="AL19" i="11"/>
  <c r="AG29" i="11"/>
  <c r="AM29" i="11" s="1"/>
  <c r="AL26" i="11"/>
  <c r="AA14" i="11"/>
  <c r="AC14" i="11" s="1"/>
  <c r="AK33" i="11"/>
  <c r="AL29" i="11"/>
  <c r="AN29" i="11" s="1"/>
  <c r="AK25" i="11"/>
  <c r="AL10" i="11"/>
  <c r="AL31" i="11"/>
  <c r="AL23" i="11"/>
  <c r="AL15" i="11"/>
  <c r="AL7" i="11"/>
  <c r="AL28" i="11"/>
  <c r="AL20" i="11"/>
  <c r="AL12" i="11"/>
  <c r="AK6" i="11"/>
  <c r="AG33" i="11"/>
  <c r="AH21" i="11"/>
  <c r="AN21" i="11" s="1"/>
  <c r="AH10" i="11"/>
  <c r="AA18" i="11"/>
  <c r="AC18" i="11" s="1"/>
  <c r="AH16" i="11"/>
  <c r="AG25" i="11"/>
  <c r="AH19" i="11"/>
  <c r="AG30" i="11"/>
  <c r="AM30" i="11" s="1"/>
  <c r="AA32" i="11"/>
  <c r="AC32" i="11" s="1"/>
  <c r="AG14" i="11"/>
  <c r="AM14" i="11" s="1"/>
  <c r="AH32" i="11"/>
  <c r="AG17" i="11"/>
  <c r="AH13" i="11"/>
  <c r="AC33" i="11"/>
  <c r="AC25" i="11"/>
  <c r="AH24" i="11"/>
  <c r="AG9" i="11"/>
  <c r="AH27" i="11"/>
  <c r="AH8" i="11"/>
  <c r="V19" i="11"/>
  <c r="AB19" i="11" s="1"/>
  <c r="AH22" i="11"/>
  <c r="AH11" i="11"/>
  <c r="AN11" i="11" s="1"/>
  <c r="AH26" i="11"/>
  <c r="AH31" i="11"/>
  <c r="AH23" i="11"/>
  <c r="AH15" i="11"/>
  <c r="AH7" i="11"/>
  <c r="AH28" i="11"/>
  <c r="AH20" i="11"/>
  <c r="AH12" i="11"/>
  <c r="AG6" i="11"/>
  <c r="AC17" i="11"/>
  <c r="AA26" i="11"/>
  <c r="AC26" i="11" s="1"/>
  <c r="Z21" i="11"/>
  <c r="AA16" i="11"/>
  <c r="AC16" i="11" s="1"/>
  <c r="AA11" i="11"/>
  <c r="AC11" i="11" s="1"/>
  <c r="AB28" i="11"/>
  <c r="AB20" i="11"/>
  <c r="AB12" i="11"/>
  <c r="AA6" i="11"/>
  <c r="AC6" i="11" s="1"/>
  <c r="AA27" i="11"/>
  <c r="AC27" i="11" s="1"/>
  <c r="AA22" i="11"/>
  <c r="AC22" i="11" s="1"/>
  <c r="Z17" i="11"/>
  <c r="AC21" i="11"/>
  <c r="V32" i="11"/>
  <c r="AB32" i="11" s="1"/>
  <c r="V16" i="11"/>
  <c r="AB16" i="11" s="1"/>
  <c r="Z33" i="11"/>
  <c r="AA29" i="11"/>
  <c r="AC29" i="11" s="1"/>
  <c r="V30" i="11"/>
  <c r="AB30" i="11" s="1"/>
  <c r="V14" i="11"/>
  <c r="AB14" i="11" s="1"/>
  <c r="Z25" i="11"/>
  <c r="AA10" i="11"/>
  <c r="AC10" i="11" s="1"/>
  <c r="V29" i="11"/>
  <c r="AB29" i="11" s="1"/>
  <c r="V13" i="11"/>
  <c r="AB13" i="11" s="1"/>
  <c r="AA13" i="11"/>
  <c r="AC13" i="11" s="1"/>
  <c r="V27" i="11"/>
  <c r="AB27" i="11" s="1"/>
  <c r="V11" i="11"/>
  <c r="AB11" i="11" s="1"/>
  <c r="AA24" i="11"/>
  <c r="AC24" i="11" s="1"/>
  <c r="Z9" i="11"/>
  <c r="V24" i="11"/>
  <c r="AB24" i="11" s="1"/>
  <c r="V8" i="11"/>
  <c r="AB8" i="11" s="1"/>
  <c r="V22" i="11"/>
  <c r="AB22" i="11" s="1"/>
  <c r="AA30" i="11"/>
  <c r="AC30" i="11" s="1"/>
  <c r="AA19" i="11"/>
  <c r="AC19" i="11" s="1"/>
  <c r="AA8" i="11"/>
  <c r="AC8" i="11" s="1"/>
  <c r="V21" i="11"/>
  <c r="AA31" i="11"/>
  <c r="AC31" i="11" s="1"/>
  <c r="AA23" i="11"/>
  <c r="AC23" i="11" s="1"/>
  <c r="AA15" i="11"/>
  <c r="AC15" i="11" s="1"/>
  <c r="AA7" i="11"/>
  <c r="AC7" i="11" s="1"/>
  <c r="AA28" i="11"/>
  <c r="AA20" i="11"/>
  <c r="AA12" i="11"/>
  <c r="V6" i="11"/>
  <c r="AB6" i="11" s="1"/>
  <c r="V26" i="11"/>
  <c r="AB26" i="11" s="1"/>
  <c r="V18" i="11"/>
  <c r="AB18" i="11" s="1"/>
  <c r="V10" i="11"/>
  <c r="AB10" i="11" s="1"/>
  <c r="V33" i="11"/>
  <c r="V25" i="11"/>
  <c r="V17" i="11"/>
  <c r="V9" i="11"/>
  <c r="W12" i="11"/>
  <c r="W28" i="11"/>
  <c r="W20" i="11"/>
  <c r="V31" i="11"/>
  <c r="AB31" i="11" s="1"/>
  <c r="V23" i="11"/>
  <c r="AB23" i="11" s="1"/>
  <c r="V15" i="11"/>
  <c r="AB15" i="11" s="1"/>
  <c r="V7" i="11"/>
  <c r="AB7" i="11" s="1"/>
  <c r="DM19" i="11" l="1"/>
  <c r="ET21" i="11"/>
  <c r="EI8" i="11"/>
  <c r="ES17" i="11"/>
  <c r="ET14" i="11"/>
  <c r="ET11" i="11"/>
  <c r="ET19" i="11"/>
  <c r="ET7" i="11"/>
  <c r="EI18" i="11"/>
  <c r="ET24" i="11"/>
  <c r="DX31" i="11"/>
  <c r="EI11" i="11"/>
  <c r="ES9" i="11"/>
  <c r="ES25" i="11"/>
  <c r="ES33" i="11"/>
  <c r="ET23" i="11"/>
  <c r="ET26" i="11"/>
  <c r="ET18" i="11"/>
  <c r="EI21" i="11"/>
  <c r="EI31" i="11"/>
  <c r="CP6" i="11"/>
  <c r="EI20" i="11"/>
  <c r="EI24" i="11"/>
  <c r="EH9" i="11"/>
  <c r="EH19" i="11"/>
  <c r="EI29" i="11"/>
  <c r="ET27" i="11"/>
  <c r="EI22" i="11"/>
  <c r="ET31" i="11"/>
  <c r="EI13" i="11"/>
  <c r="ET12" i="11"/>
  <c r="ET20" i="11"/>
  <c r="EH33" i="11"/>
  <c r="ET28" i="11"/>
  <c r="EI15" i="11"/>
  <c r="EH17" i="11"/>
  <c r="ET8" i="11"/>
  <c r="EI23" i="11"/>
  <c r="EI27" i="11"/>
  <c r="EH25" i="11"/>
  <c r="DX14" i="11"/>
  <c r="EI12" i="11"/>
  <c r="EI10" i="11"/>
  <c r="EI28" i="11"/>
  <c r="DX11" i="11"/>
  <c r="EI7" i="11"/>
  <c r="DX18" i="11"/>
  <c r="DW17" i="11"/>
  <c r="DW9" i="11"/>
  <c r="DW33" i="11"/>
  <c r="DM11" i="11"/>
  <c r="DM8" i="11"/>
  <c r="DX10" i="11"/>
  <c r="DW6" i="11"/>
  <c r="DX21" i="11"/>
  <c r="CF16" i="11"/>
  <c r="DM18" i="11"/>
  <c r="DX26" i="11"/>
  <c r="DA25" i="11"/>
  <c r="DW22" i="11"/>
  <c r="DX19" i="11"/>
  <c r="BU19" i="11"/>
  <c r="DX32" i="11"/>
  <c r="CQ19" i="11"/>
  <c r="DM14" i="11"/>
  <c r="DW25" i="11"/>
  <c r="DL25" i="11"/>
  <c r="DM16" i="11"/>
  <c r="DX16" i="11"/>
  <c r="DB32" i="11"/>
  <c r="DM22" i="11"/>
  <c r="DB19" i="11"/>
  <c r="DB24" i="11"/>
  <c r="CQ14" i="11"/>
  <c r="DM32" i="11"/>
  <c r="BI6" i="11"/>
  <c r="CP25" i="11"/>
  <c r="DX30" i="11"/>
  <c r="BT6" i="11"/>
  <c r="DB21" i="11"/>
  <c r="DX8" i="11"/>
  <c r="DM15" i="11"/>
  <c r="DX28" i="11"/>
  <c r="DM10" i="11"/>
  <c r="CP33" i="11"/>
  <c r="DM23" i="11"/>
  <c r="DL33" i="11"/>
  <c r="DM30" i="11"/>
  <c r="DX13" i="11"/>
  <c r="DL17" i="11"/>
  <c r="DM13" i="11"/>
  <c r="DA9" i="11"/>
  <c r="DX23" i="11"/>
  <c r="DX12" i="11"/>
  <c r="DX20" i="11"/>
  <c r="CF27" i="11"/>
  <c r="CQ22" i="11"/>
  <c r="CQ18" i="11"/>
  <c r="DB10" i="11"/>
  <c r="DB13" i="11"/>
  <c r="DB16" i="11"/>
  <c r="DM7" i="11"/>
  <c r="DM27" i="11"/>
  <c r="DL9" i="11"/>
  <c r="DL6" i="11"/>
  <c r="DB8" i="11"/>
  <c r="DM29" i="11"/>
  <c r="DB11" i="11"/>
  <c r="DA17" i="11"/>
  <c r="CF28" i="11"/>
  <c r="CE17" i="11"/>
  <c r="DB26" i="11"/>
  <c r="DM20" i="11"/>
  <c r="DM26" i="11"/>
  <c r="DB18" i="11"/>
  <c r="DA29" i="11"/>
  <c r="DM12" i="11"/>
  <c r="DM28" i="11"/>
  <c r="CQ8" i="11"/>
  <c r="DA33" i="11"/>
  <c r="CQ26" i="11"/>
  <c r="CE33" i="11"/>
  <c r="CQ24" i="11"/>
  <c r="DB30" i="11"/>
  <c r="AY15" i="11"/>
  <c r="DB22" i="11"/>
  <c r="CF32" i="11"/>
  <c r="CQ29" i="11"/>
  <c r="CQ32" i="11"/>
  <c r="CP9" i="11"/>
  <c r="CQ13" i="11"/>
  <c r="CP17" i="11"/>
  <c r="CQ30" i="11"/>
  <c r="CF26" i="11"/>
  <c r="DB20" i="11"/>
  <c r="DB12" i="11"/>
  <c r="DB28" i="11"/>
  <c r="DB7" i="11"/>
  <c r="DB15" i="11"/>
  <c r="DB23" i="11"/>
  <c r="DA6" i="11"/>
  <c r="CF22" i="11"/>
  <c r="CQ20" i="11"/>
  <c r="CQ28" i="11"/>
  <c r="CQ16" i="11"/>
  <c r="BT30" i="11"/>
  <c r="CF29" i="11"/>
  <c r="CF21" i="11"/>
  <c r="CF10" i="11"/>
  <c r="CF30" i="11"/>
  <c r="BJ8" i="11"/>
  <c r="CF7" i="11"/>
  <c r="CQ31" i="11"/>
  <c r="AY28" i="11"/>
  <c r="BJ29" i="11"/>
  <c r="CF18" i="11"/>
  <c r="CE9" i="11"/>
  <c r="CF19" i="11"/>
  <c r="CQ12" i="11"/>
  <c r="CQ7" i="11"/>
  <c r="CQ15" i="11"/>
  <c r="CQ23" i="11"/>
  <c r="CF15" i="11"/>
  <c r="BU22" i="11"/>
  <c r="CF24" i="11"/>
  <c r="CF23" i="11"/>
  <c r="AX33" i="11"/>
  <c r="BU10" i="11"/>
  <c r="CF31" i="11"/>
  <c r="CF8" i="11"/>
  <c r="CE25" i="11"/>
  <c r="BU7" i="11"/>
  <c r="CF11" i="11"/>
  <c r="BT9" i="11"/>
  <c r="BU15" i="11"/>
  <c r="BU11" i="11"/>
  <c r="BU26" i="11"/>
  <c r="BU18" i="11"/>
  <c r="BU24" i="11"/>
  <c r="BT33" i="11"/>
  <c r="BJ19" i="11"/>
  <c r="BI33" i="11"/>
  <c r="BT17" i="11"/>
  <c r="CF12" i="11"/>
  <c r="CF20" i="11"/>
  <c r="BI17" i="11"/>
  <c r="BJ16" i="11"/>
  <c r="BJ28" i="11"/>
  <c r="BJ22" i="11"/>
  <c r="AY30" i="11"/>
  <c r="BJ21" i="11"/>
  <c r="BT25" i="11"/>
  <c r="BU27" i="11"/>
  <c r="BJ18" i="11"/>
  <c r="AY32" i="11"/>
  <c r="BI9" i="11"/>
  <c r="AY10" i="11"/>
  <c r="AY24" i="11"/>
  <c r="BU12" i="11"/>
  <c r="BU20" i="11"/>
  <c r="BU28" i="11"/>
  <c r="BJ7" i="11"/>
  <c r="BJ30" i="11"/>
  <c r="AN24" i="11"/>
  <c r="BJ11" i="11"/>
  <c r="AX17" i="11"/>
  <c r="BJ12" i="11"/>
  <c r="BI25" i="11"/>
  <c r="AM6" i="11"/>
  <c r="AY31" i="11"/>
  <c r="BJ23" i="11"/>
  <c r="AY26" i="11"/>
  <c r="BJ31" i="11"/>
  <c r="BJ27" i="11"/>
  <c r="BJ20" i="11"/>
  <c r="AY16" i="11"/>
  <c r="AN12" i="11"/>
  <c r="AM25" i="11"/>
  <c r="AN28" i="11"/>
  <c r="AN20" i="11"/>
  <c r="AN22" i="11"/>
  <c r="AM17" i="11"/>
  <c r="AN15" i="11"/>
  <c r="AY19" i="11"/>
  <c r="AN23" i="11"/>
  <c r="AY27" i="11"/>
  <c r="AY29" i="11"/>
  <c r="AN31" i="11"/>
  <c r="AY20" i="11"/>
  <c r="AX9" i="11"/>
  <c r="AY14" i="11"/>
  <c r="AN13" i="11"/>
  <c r="AY8" i="11"/>
  <c r="AY13" i="11"/>
  <c r="AN27" i="11"/>
  <c r="AY21" i="11"/>
  <c r="AY12" i="11"/>
  <c r="AY7" i="11"/>
  <c r="AX25" i="11"/>
  <c r="AC12" i="11"/>
  <c r="AB21" i="11"/>
  <c r="AN18" i="11"/>
  <c r="AN7" i="11"/>
  <c r="AN32" i="11"/>
  <c r="AM33" i="11"/>
  <c r="AN26" i="11"/>
  <c r="AN8" i="11"/>
  <c r="AN10" i="11"/>
  <c r="AN19" i="11"/>
  <c r="AN16" i="11"/>
  <c r="AM9" i="11"/>
  <c r="AB17" i="11"/>
  <c r="AB25" i="11"/>
  <c r="AC20" i="11"/>
  <c r="AB33" i="11"/>
  <c r="AB9" i="11"/>
  <c r="AC28" i="11"/>
  <c r="CB29" i="1" l="1"/>
  <c r="BL23" i="1"/>
  <c r="BL24" i="1"/>
  <c r="BL25" i="1"/>
  <c r="BL26" i="1"/>
  <c r="BL27" i="1"/>
  <c r="BL28" i="1"/>
  <c r="BL29" i="1"/>
  <c r="BL30" i="1"/>
  <c r="BL31" i="1"/>
  <c r="BL32" i="1"/>
  <c r="BL33" i="1"/>
  <c r="BL22" i="1"/>
  <c r="BL9" i="1"/>
  <c r="BL10" i="1"/>
  <c r="BL11" i="1"/>
  <c r="BL13" i="1"/>
  <c r="BL14" i="1"/>
  <c r="BL15" i="1"/>
  <c r="BL16" i="1"/>
  <c r="BL17" i="1"/>
  <c r="BL18" i="1"/>
  <c r="BL19" i="1"/>
  <c r="BL8" i="1"/>
  <c r="BJ23" i="1"/>
  <c r="BJ24" i="1"/>
  <c r="BJ25" i="1"/>
  <c r="BJ26" i="1"/>
  <c r="BJ27" i="1"/>
  <c r="BJ28" i="1"/>
  <c r="BJ29" i="1"/>
  <c r="BJ30" i="1"/>
  <c r="BJ31" i="1"/>
  <c r="BJ32" i="1"/>
  <c r="BJ33" i="1"/>
  <c r="BJ22" i="1"/>
  <c r="BJ9" i="1"/>
  <c r="BJ10" i="1"/>
  <c r="BJ11" i="1"/>
  <c r="BJ13" i="1"/>
  <c r="BJ14" i="1"/>
  <c r="BJ15" i="1"/>
  <c r="BJ16" i="1"/>
  <c r="BJ17" i="1"/>
  <c r="BJ18" i="1"/>
  <c r="BJ19" i="1"/>
  <c r="BJ8" i="1"/>
  <c r="ED9" i="1"/>
  <c r="EE9" i="1" s="1"/>
  <c r="ED10" i="1"/>
  <c r="EE10" i="1" s="1"/>
  <c r="ED11" i="1"/>
  <c r="EE11" i="1" s="1"/>
  <c r="ED12" i="1"/>
  <c r="EE12" i="1" s="1"/>
  <c r="ED13" i="1"/>
  <c r="EE13" i="1" s="1"/>
  <c r="ED14" i="1"/>
  <c r="EE14" i="1" s="1"/>
  <c r="ED15" i="1"/>
  <c r="EE15" i="1" s="1"/>
  <c r="ED16" i="1"/>
  <c r="EE16" i="1" s="1"/>
  <c r="ED17" i="1"/>
  <c r="EE17" i="1" s="1"/>
  <c r="ED18" i="1"/>
  <c r="EE18" i="1" s="1"/>
  <c r="ED19" i="1"/>
  <c r="EE19" i="1" s="1"/>
  <c r="ED20" i="1"/>
  <c r="EE20" i="1" s="1"/>
  <c r="ED21" i="1"/>
  <c r="EE21" i="1" s="1"/>
  <c r="ED22" i="1"/>
  <c r="EE22" i="1" s="1"/>
  <c r="ED23" i="1"/>
  <c r="EE23" i="1" s="1"/>
  <c r="ED24" i="1"/>
  <c r="EE24" i="1" s="1"/>
  <c r="ED25" i="1"/>
  <c r="EE25" i="1" s="1"/>
  <c r="ED26" i="1"/>
  <c r="EE26" i="1" s="1"/>
  <c r="ED27" i="1"/>
  <c r="EE27" i="1" s="1"/>
  <c r="ED28" i="1"/>
  <c r="EE28" i="1" s="1"/>
  <c r="ED29" i="1"/>
  <c r="EE29" i="1" s="1"/>
  <c r="ED30" i="1"/>
  <c r="EE30" i="1" s="1"/>
  <c r="ED31" i="1"/>
  <c r="EE31" i="1" s="1"/>
  <c r="ED32" i="1"/>
  <c r="EE32" i="1" s="1"/>
  <c r="ED33" i="1"/>
  <c r="EE33" i="1" s="1"/>
  <c r="ED8" i="1"/>
  <c r="EE8" i="1" s="1"/>
  <c r="EA9" i="1"/>
  <c r="EB9" i="1" s="1"/>
  <c r="EA10" i="1"/>
  <c r="EB10" i="1" s="1"/>
  <c r="EA11" i="1"/>
  <c r="EB11" i="1" s="1"/>
  <c r="EA12" i="1"/>
  <c r="EB12" i="1" s="1"/>
  <c r="EA13" i="1"/>
  <c r="EB13" i="1" s="1"/>
  <c r="EA14" i="1"/>
  <c r="EB14" i="1" s="1"/>
  <c r="EA15" i="1"/>
  <c r="EB15" i="1" s="1"/>
  <c r="EA16" i="1"/>
  <c r="EB16" i="1" s="1"/>
  <c r="EA17" i="1"/>
  <c r="EB17" i="1" s="1"/>
  <c r="EA18" i="1"/>
  <c r="EB18" i="1" s="1"/>
  <c r="EA19" i="1"/>
  <c r="EB19" i="1" s="1"/>
  <c r="EA20" i="1"/>
  <c r="EB20" i="1" s="1"/>
  <c r="EA21" i="1"/>
  <c r="EB21" i="1" s="1"/>
  <c r="EA22" i="1"/>
  <c r="EB22" i="1" s="1"/>
  <c r="EA23" i="1"/>
  <c r="EB23" i="1" s="1"/>
  <c r="EA24" i="1"/>
  <c r="EB24" i="1" s="1"/>
  <c r="EA25" i="1"/>
  <c r="EB25" i="1" s="1"/>
  <c r="EA26" i="1"/>
  <c r="EB26" i="1" s="1"/>
  <c r="EA27" i="1"/>
  <c r="EB27" i="1" s="1"/>
  <c r="EA28" i="1"/>
  <c r="EB28" i="1" s="1"/>
  <c r="EA29" i="1"/>
  <c r="EB29" i="1" s="1"/>
  <c r="EA30" i="1"/>
  <c r="EB30" i="1" s="1"/>
  <c r="EA31" i="1"/>
  <c r="EB31" i="1" s="1"/>
  <c r="EA32" i="1"/>
  <c r="EB32" i="1" s="1"/>
  <c r="EA33" i="1"/>
  <c r="EB33" i="1" s="1"/>
  <c r="EA8" i="1"/>
  <c r="EB8" i="1" s="1"/>
  <c r="DU9" i="1"/>
  <c r="DV9" i="1" s="1"/>
  <c r="DU10" i="1"/>
  <c r="DV10" i="1" s="1"/>
  <c r="DU11" i="1"/>
  <c r="DV11" i="1" s="1"/>
  <c r="DU12" i="1"/>
  <c r="DV12" i="1" s="1"/>
  <c r="DU13" i="1"/>
  <c r="DV13" i="1" s="1"/>
  <c r="DU14" i="1"/>
  <c r="DV14" i="1" s="1"/>
  <c r="DU15" i="1"/>
  <c r="DV15" i="1" s="1"/>
  <c r="DU16" i="1"/>
  <c r="DV16" i="1" s="1"/>
  <c r="DU17" i="1"/>
  <c r="DV17" i="1" s="1"/>
  <c r="DU18" i="1"/>
  <c r="DV18" i="1" s="1"/>
  <c r="DU19" i="1"/>
  <c r="DV19" i="1" s="1"/>
  <c r="DU20" i="1"/>
  <c r="DV20" i="1" s="1"/>
  <c r="DU21" i="1"/>
  <c r="DV21" i="1" s="1"/>
  <c r="DU22" i="1"/>
  <c r="DV22" i="1" s="1"/>
  <c r="DU23" i="1"/>
  <c r="DV23" i="1" s="1"/>
  <c r="DU24" i="1"/>
  <c r="DV24" i="1" s="1"/>
  <c r="DU25" i="1"/>
  <c r="DV25" i="1" s="1"/>
  <c r="DU26" i="1"/>
  <c r="DV26" i="1" s="1"/>
  <c r="DU27" i="1"/>
  <c r="DV27" i="1" s="1"/>
  <c r="DU28" i="1"/>
  <c r="DV28" i="1" s="1"/>
  <c r="DU29" i="1"/>
  <c r="DV29" i="1" s="1"/>
  <c r="DU30" i="1"/>
  <c r="DV30" i="1" s="1"/>
  <c r="DU31" i="1"/>
  <c r="DV31" i="1" s="1"/>
  <c r="DU32" i="1"/>
  <c r="DV32" i="1" s="1"/>
  <c r="DU33" i="1"/>
  <c r="DV33" i="1" s="1"/>
  <c r="DU8" i="1"/>
  <c r="DV8" i="1" s="1"/>
  <c r="DR9" i="1"/>
  <c r="DS9" i="1" s="1"/>
  <c r="DR10" i="1"/>
  <c r="DS10" i="1" s="1"/>
  <c r="DR11" i="1"/>
  <c r="DS11" i="1" s="1"/>
  <c r="DR12" i="1"/>
  <c r="DS12" i="1" s="1"/>
  <c r="DR13" i="1"/>
  <c r="DS13" i="1" s="1"/>
  <c r="DR14" i="1"/>
  <c r="DS14" i="1" s="1"/>
  <c r="DR15" i="1"/>
  <c r="DS15" i="1" s="1"/>
  <c r="DR16" i="1"/>
  <c r="DS16" i="1" s="1"/>
  <c r="DR17" i="1"/>
  <c r="DS17" i="1" s="1"/>
  <c r="DR18" i="1"/>
  <c r="DS18" i="1" s="1"/>
  <c r="DR19" i="1"/>
  <c r="DS19" i="1" s="1"/>
  <c r="DR20" i="1"/>
  <c r="DS20" i="1" s="1"/>
  <c r="DR21" i="1"/>
  <c r="DS21" i="1" s="1"/>
  <c r="DR22" i="1"/>
  <c r="DS22" i="1" s="1"/>
  <c r="DR23" i="1"/>
  <c r="DS23" i="1" s="1"/>
  <c r="DR24" i="1"/>
  <c r="DS24" i="1" s="1"/>
  <c r="DR25" i="1"/>
  <c r="DS25" i="1" s="1"/>
  <c r="DR26" i="1"/>
  <c r="DS26" i="1" s="1"/>
  <c r="DR27" i="1"/>
  <c r="DS27" i="1" s="1"/>
  <c r="DR28" i="1"/>
  <c r="DS28" i="1" s="1"/>
  <c r="DR29" i="1"/>
  <c r="DS29" i="1" s="1"/>
  <c r="DR30" i="1"/>
  <c r="DS30" i="1" s="1"/>
  <c r="DR31" i="1"/>
  <c r="DS31" i="1" s="1"/>
  <c r="DR32" i="1"/>
  <c r="DS32" i="1" s="1"/>
  <c r="DR33" i="1"/>
  <c r="DS33" i="1" s="1"/>
  <c r="DR8" i="1"/>
  <c r="DS8" i="1" s="1"/>
  <c r="DL9" i="1"/>
  <c r="DM9" i="1" s="1"/>
  <c r="DL10" i="1"/>
  <c r="DM10" i="1" s="1"/>
  <c r="DL11" i="1"/>
  <c r="DM11" i="1" s="1"/>
  <c r="DL12" i="1"/>
  <c r="DM12" i="1" s="1"/>
  <c r="DL13" i="1"/>
  <c r="DM13" i="1" s="1"/>
  <c r="DL14" i="1"/>
  <c r="DM14" i="1" s="1"/>
  <c r="DL15" i="1"/>
  <c r="DM15" i="1" s="1"/>
  <c r="DL16" i="1"/>
  <c r="DM16" i="1" s="1"/>
  <c r="DL17" i="1"/>
  <c r="DM17" i="1" s="1"/>
  <c r="DL18" i="1"/>
  <c r="DM18" i="1" s="1"/>
  <c r="DL19" i="1"/>
  <c r="DM19" i="1" s="1"/>
  <c r="DL20" i="1"/>
  <c r="DM20" i="1" s="1"/>
  <c r="DL21" i="1"/>
  <c r="DM21" i="1" s="1"/>
  <c r="DL22" i="1"/>
  <c r="DM22" i="1" s="1"/>
  <c r="DL23" i="1"/>
  <c r="DM23" i="1" s="1"/>
  <c r="DL24" i="1"/>
  <c r="DM24" i="1" s="1"/>
  <c r="DL25" i="1"/>
  <c r="DM25" i="1" s="1"/>
  <c r="DL26" i="1"/>
  <c r="DM26" i="1" s="1"/>
  <c r="DL27" i="1"/>
  <c r="DM27" i="1" s="1"/>
  <c r="DL28" i="1"/>
  <c r="DM28" i="1" s="1"/>
  <c r="DL29" i="1"/>
  <c r="DM29" i="1" s="1"/>
  <c r="DL30" i="1"/>
  <c r="DM30" i="1" s="1"/>
  <c r="DL31" i="1"/>
  <c r="DM31" i="1" s="1"/>
  <c r="DL32" i="1"/>
  <c r="DM32" i="1" s="1"/>
  <c r="DL33" i="1"/>
  <c r="DM33" i="1" s="1"/>
  <c r="DL8" i="1"/>
  <c r="DM8" i="1" s="1"/>
  <c r="DI9" i="1"/>
  <c r="DJ9" i="1" s="1"/>
  <c r="DI10" i="1"/>
  <c r="DJ10" i="1" s="1"/>
  <c r="DI11" i="1"/>
  <c r="DJ11" i="1" s="1"/>
  <c r="DI12" i="1"/>
  <c r="DJ12" i="1" s="1"/>
  <c r="DI13" i="1"/>
  <c r="DJ13" i="1" s="1"/>
  <c r="DI14" i="1"/>
  <c r="DJ14" i="1" s="1"/>
  <c r="DI15" i="1"/>
  <c r="DJ15" i="1" s="1"/>
  <c r="DI16" i="1"/>
  <c r="DJ16" i="1" s="1"/>
  <c r="DI17" i="1"/>
  <c r="DJ17" i="1" s="1"/>
  <c r="DI18" i="1"/>
  <c r="DJ18" i="1" s="1"/>
  <c r="DI19" i="1"/>
  <c r="DJ19" i="1" s="1"/>
  <c r="DI20" i="1"/>
  <c r="DJ20" i="1" s="1"/>
  <c r="DI21" i="1"/>
  <c r="DJ21" i="1" s="1"/>
  <c r="DI22" i="1"/>
  <c r="DJ22" i="1" s="1"/>
  <c r="DI23" i="1"/>
  <c r="DJ23" i="1" s="1"/>
  <c r="DI24" i="1"/>
  <c r="DJ24" i="1" s="1"/>
  <c r="DI25" i="1"/>
  <c r="DJ25" i="1" s="1"/>
  <c r="DI26" i="1"/>
  <c r="DJ26" i="1" s="1"/>
  <c r="DI27" i="1"/>
  <c r="DJ27" i="1" s="1"/>
  <c r="DI28" i="1"/>
  <c r="DJ28" i="1" s="1"/>
  <c r="DI29" i="1"/>
  <c r="DJ29" i="1" s="1"/>
  <c r="DI30" i="1"/>
  <c r="DJ30" i="1" s="1"/>
  <c r="DI31" i="1"/>
  <c r="DJ31" i="1" s="1"/>
  <c r="DI32" i="1"/>
  <c r="DJ32" i="1" s="1"/>
  <c r="DI33" i="1"/>
  <c r="DJ33" i="1" s="1"/>
  <c r="DI8" i="1"/>
  <c r="DJ8" i="1" s="1"/>
  <c r="DC9" i="1"/>
  <c r="DD9" i="1" s="1"/>
  <c r="DC10" i="1"/>
  <c r="DD10" i="1" s="1"/>
  <c r="DC11" i="1"/>
  <c r="DD11" i="1" s="1"/>
  <c r="DC12" i="1"/>
  <c r="DD12" i="1" s="1"/>
  <c r="DC13" i="1"/>
  <c r="DD13" i="1" s="1"/>
  <c r="DC14" i="1"/>
  <c r="DD14" i="1" s="1"/>
  <c r="DC15" i="1"/>
  <c r="DD15" i="1" s="1"/>
  <c r="DC16" i="1"/>
  <c r="DD16" i="1" s="1"/>
  <c r="DC17" i="1"/>
  <c r="DD17" i="1" s="1"/>
  <c r="DC18" i="1"/>
  <c r="DD18" i="1" s="1"/>
  <c r="DC19" i="1"/>
  <c r="DD19" i="1" s="1"/>
  <c r="DC22" i="1"/>
  <c r="DD22" i="1" s="1"/>
  <c r="DC23" i="1"/>
  <c r="DD23" i="1" s="1"/>
  <c r="DC24" i="1"/>
  <c r="DD24" i="1" s="1"/>
  <c r="DC25" i="1"/>
  <c r="DD25" i="1" s="1"/>
  <c r="DC26" i="1"/>
  <c r="DD26" i="1" s="1"/>
  <c r="DC27" i="1"/>
  <c r="DD27" i="1" s="1"/>
  <c r="DC28" i="1"/>
  <c r="DD28" i="1" s="1"/>
  <c r="DC29" i="1"/>
  <c r="DD29" i="1" s="1"/>
  <c r="DC30" i="1"/>
  <c r="DD30" i="1" s="1"/>
  <c r="DC31" i="1"/>
  <c r="DD31" i="1" s="1"/>
  <c r="DC32" i="1"/>
  <c r="DD32" i="1" s="1"/>
  <c r="DC33" i="1"/>
  <c r="DD33" i="1" s="1"/>
  <c r="DC8" i="1"/>
  <c r="DD8" i="1" s="1"/>
  <c r="CZ9" i="1"/>
  <c r="DA9" i="1" s="1"/>
  <c r="CZ10" i="1"/>
  <c r="DA10" i="1" s="1"/>
  <c r="CZ11" i="1"/>
  <c r="DA11" i="1" s="1"/>
  <c r="CZ12" i="1"/>
  <c r="DA12" i="1" s="1"/>
  <c r="CZ13" i="1"/>
  <c r="DA13" i="1" s="1"/>
  <c r="CZ14" i="1"/>
  <c r="DA14" i="1" s="1"/>
  <c r="CZ15" i="1"/>
  <c r="DA15" i="1" s="1"/>
  <c r="CZ16" i="1"/>
  <c r="DA16" i="1" s="1"/>
  <c r="CZ17" i="1"/>
  <c r="DA17" i="1" s="1"/>
  <c r="CZ18" i="1"/>
  <c r="DA18" i="1" s="1"/>
  <c r="CZ19" i="1"/>
  <c r="DA19" i="1" s="1"/>
  <c r="CZ22" i="1"/>
  <c r="DA22" i="1" s="1"/>
  <c r="CZ23" i="1"/>
  <c r="DA23" i="1" s="1"/>
  <c r="CZ24" i="1"/>
  <c r="DA24" i="1" s="1"/>
  <c r="CZ25" i="1"/>
  <c r="DA25" i="1" s="1"/>
  <c r="CZ26" i="1"/>
  <c r="DA26" i="1" s="1"/>
  <c r="CZ27" i="1"/>
  <c r="DA27" i="1" s="1"/>
  <c r="CZ28" i="1"/>
  <c r="DA28" i="1" s="1"/>
  <c r="CZ29" i="1"/>
  <c r="DA29" i="1" s="1"/>
  <c r="CZ30" i="1"/>
  <c r="DA30" i="1" s="1"/>
  <c r="CZ31" i="1"/>
  <c r="DA31" i="1" s="1"/>
  <c r="CZ32" i="1"/>
  <c r="DA32" i="1" s="1"/>
  <c r="CZ33" i="1"/>
  <c r="DA33" i="1" s="1"/>
  <c r="CZ8" i="1"/>
  <c r="DA8" i="1" s="1"/>
  <c r="CT9" i="1"/>
  <c r="CU9" i="1" s="1"/>
  <c r="CT10" i="1"/>
  <c r="CU10" i="1" s="1"/>
  <c r="CT11" i="1"/>
  <c r="CU11" i="1" s="1"/>
  <c r="CT12" i="1"/>
  <c r="CU12" i="1" s="1"/>
  <c r="CT13" i="1"/>
  <c r="CU13" i="1" s="1"/>
  <c r="CT14" i="1"/>
  <c r="CU14" i="1" s="1"/>
  <c r="CT15" i="1"/>
  <c r="CU15" i="1" s="1"/>
  <c r="CT16" i="1"/>
  <c r="CU16" i="1" s="1"/>
  <c r="CT17" i="1"/>
  <c r="CU17" i="1" s="1"/>
  <c r="CT18" i="1"/>
  <c r="CU18" i="1" s="1"/>
  <c r="CT19" i="1"/>
  <c r="CU19" i="1" s="1"/>
  <c r="CT22" i="1"/>
  <c r="CU22" i="1" s="1"/>
  <c r="CT23" i="1"/>
  <c r="CU23" i="1" s="1"/>
  <c r="CT24" i="1"/>
  <c r="CU24" i="1" s="1"/>
  <c r="CT25" i="1"/>
  <c r="CU25" i="1" s="1"/>
  <c r="CT26" i="1"/>
  <c r="CU26" i="1" s="1"/>
  <c r="CT27" i="1"/>
  <c r="CU27" i="1" s="1"/>
  <c r="CT28" i="1"/>
  <c r="CU28" i="1" s="1"/>
  <c r="CT29" i="1"/>
  <c r="CU29" i="1" s="1"/>
  <c r="CT30" i="1"/>
  <c r="CU30" i="1" s="1"/>
  <c r="CT31" i="1"/>
  <c r="CU31" i="1" s="1"/>
  <c r="CT32" i="1"/>
  <c r="CU32" i="1" s="1"/>
  <c r="CT33" i="1"/>
  <c r="CU33" i="1" s="1"/>
  <c r="CT8" i="1"/>
  <c r="CU8" i="1" s="1"/>
  <c r="CQ9" i="1"/>
  <c r="CR9" i="1" s="1"/>
  <c r="CQ10" i="1"/>
  <c r="CR10" i="1" s="1"/>
  <c r="CQ11" i="1"/>
  <c r="CR11" i="1" s="1"/>
  <c r="CQ12" i="1"/>
  <c r="CR12" i="1" s="1"/>
  <c r="CQ13" i="1"/>
  <c r="CR13" i="1" s="1"/>
  <c r="CQ14" i="1"/>
  <c r="CR14" i="1" s="1"/>
  <c r="CQ15" i="1"/>
  <c r="CR15" i="1" s="1"/>
  <c r="CQ16" i="1"/>
  <c r="CR16" i="1" s="1"/>
  <c r="CQ17" i="1"/>
  <c r="CR17" i="1" s="1"/>
  <c r="CQ18" i="1"/>
  <c r="CR18" i="1" s="1"/>
  <c r="CQ19" i="1"/>
  <c r="CR19" i="1" s="1"/>
  <c r="CQ22" i="1"/>
  <c r="CR22" i="1" s="1"/>
  <c r="CQ23" i="1"/>
  <c r="CR23" i="1" s="1"/>
  <c r="CQ24" i="1"/>
  <c r="CR24" i="1" s="1"/>
  <c r="CQ25" i="1"/>
  <c r="CR25" i="1" s="1"/>
  <c r="CQ26" i="1"/>
  <c r="CR26" i="1" s="1"/>
  <c r="CQ27" i="1"/>
  <c r="CR27" i="1" s="1"/>
  <c r="CQ28" i="1"/>
  <c r="CR28" i="1" s="1"/>
  <c r="CQ29" i="1"/>
  <c r="CR29" i="1" s="1"/>
  <c r="CQ30" i="1"/>
  <c r="CR30" i="1" s="1"/>
  <c r="CQ31" i="1"/>
  <c r="CR31" i="1" s="1"/>
  <c r="CQ32" i="1"/>
  <c r="CR32" i="1" s="1"/>
  <c r="CQ33" i="1"/>
  <c r="CR33" i="1" s="1"/>
  <c r="CQ8" i="1"/>
  <c r="CR8" i="1" s="1"/>
  <c r="CK9" i="1"/>
  <c r="CL9" i="1" s="1"/>
  <c r="CK10" i="1"/>
  <c r="CL10" i="1" s="1"/>
  <c r="CK11" i="1"/>
  <c r="CL11" i="1" s="1"/>
  <c r="CK12" i="1"/>
  <c r="CL12" i="1" s="1"/>
  <c r="CK13" i="1"/>
  <c r="CL13" i="1" s="1"/>
  <c r="CK14" i="1"/>
  <c r="CL14" i="1" s="1"/>
  <c r="CK15" i="1"/>
  <c r="CL15" i="1" s="1"/>
  <c r="CK16" i="1"/>
  <c r="CL16" i="1" s="1"/>
  <c r="CK17" i="1"/>
  <c r="CL17" i="1" s="1"/>
  <c r="CK18" i="1"/>
  <c r="CL18" i="1" s="1"/>
  <c r="CK19" i="1"/>
  <c r="CL19" i="1" s="1"/>
  <c r="CK22" i="1"/>
  <c r="CL22" i="1" s="1"/>
  <c r="CK23" i="1"/>
  <c r="CL23" i="1" s="1"/>
  <c r="CK24" i="1"/>
  <c r="CL24" i="1" s="1"/>
  <c r="CK25" i="1"/>
  <c r="CL25" i="1" s="1"/>
  <c r="CK26" i="1"/>
  <c r="CL26" i="1" s="1"/>
  <c r="CK27" i="1"/>
  <c r="CL27" i="1" s="1"/>
  <c r="CK28" i="1"/>
  <c r="CL28" i="1" s="1"/>
  <c r="CK29" i="1"/>
  <c r="CL29" i="1" s="1"/>
  <c r="CK30" i="1"/>
  <c r="CL30" i="1" s="1"/>
  <c r="CK31" i="1"/>
  <c r="CL31" i="1" s="1"/>
  <c r="CK32" i="1"/>
  <c r="CL32" i="1" s="1"/>
  <c r="CK33" i="1"/>
  <c r="CL33" i="1" s="1"/>
  <c r="CK8" i="1"/>
  <c r="CL8" i="1" s="1"/>
  <c r="CH9" i="1"/>
  <c r="CI9" i="1" s="1"/>
  <c r="CH10" i="1"/>
  <c r="CI10" i="1" s="1"/>
  <c r="CH11" i="1"/>
  <c r="CI11" i="1" s="1"/>
  <c r="CH12" i="1"/>
  <c r="CI12" i="1" s="1"/>
  <c r="CH13" i="1"/>
  <c r="CI13" i="1" s="1"/>
  <c r="CH14" i="1"/>
  <c r="CI14" i="1" s="1"/>
  <c r="CH15" i="1"/>
  <c r="CI15" i="1" s="1"/>
  <c r="CH16" i="1"/>
  <c r="CI16" i="1" s="1"/>
  <c r="CH17" i="1"/>
  <c r="CI17" i="1" s="1"/>
  <c r="CH18" i="1"/>
  <c r="CI18" i="1" s="1"/>
  <c r="CH19" i="1"/>
  <c r="CI19" i="1" s="1"/>
  <c r="CH22" i="1"/>
  <c r="CI22" i="1" s="1"/>
  <c r="CH23" i="1"/>
  <c r="CI23" i="1" s="1"/>
  <c r="CH24" i="1"/>
  <c r="CI24" i="1" s="1"/>
  <c r="CH25" i="1"/>
  <c r="CI25" i="1" s="1"/>
  <c r="CH26" i="1"/>
  <c r="CI26" i="1" s="1"/>
  <c r="CH27" i="1"/>
  <c r="CI27" i="1" s="1"/>
  <c r="CH28" i="1"/>
  <c r="CI28" i="1" s="1"/>
  <c r="CH29" i="1"/>
  <c r="CI29" i="1" s="1"/>
  <c r="CH30" i="1"/>
  <c r="CI30" i="1" s="1"/>
  <c r="CH31" i="1"/>
  <c r="CI31" i="1" s="1"/>
  <c r="CH32" i="1"/>
  <c r="CI32" i="1" s="1"/>
  <c r="CH33" i="1"/>
  <c r="CI33" i="1" s="1"/>
  <c r="CH8" i="1"/>
  <c r="CI8" i="1" s="1"/>
  <c r="CB9" i="1"/>
  <c r="CC9" i="1" s="1"/>
  <c r="CB10" i="1"/>
  <c r="CC10" i="1" s="1"/>
  <c r="CB11" i="1"/>
  <c r="CC11" i="1" s="1"/>
  <c r="CB12" i="1"/>
  <c r="CC12" i="1" s="1"/>
  <c r="CB13" i="1"/>
  <c r="CC13" i="1" s="1"/>
  <c r="CB14" i="1"/>
  <c r="CC14" i="1" s="1"/>
  <c r="CB15" i="1"/>
  <c r="CC15" i="1" s="1"/>
  <c r="CB16" i="1"/>
  <c r="CC16" i="1" s="1"/>
  <c r="CB17" i="1"/>
  <c r="CC17" i="1" s="1"/>
  <c r="CB18" i="1"/>
  <c r="CC18" i="1" s="1"/>
  <c r="CB19" i="1"/>
  <c r="CC19" i="1" s="1"/>
  <c r="CB22" i="1"/>
  <c r="CC22" i="1" s="1"/>
  <c r="CB23" i="1"/>
  <c r="CC23" i="1" s="1"/>
  <c r="CB24" i="1"/>
  <c r="CC24" i="1" s="1"/>
  <c r="CB25" i="1"/>
  <c r="CC25" i="1" s="1"/>
  <c r="CB26" i="1"/>
  <c r="CC26" i="1" s="1"/>
  <c r="CB27" i="1"/>
  <c r="CC27" i="1" s="1"/>
  <c r="CB28" i="1"/>
  <c r="CC28" i="1" s="1"/>
  <c r="CC29" i="1"/>
  <c r="CB30" i="1"/>
  <c r="CC30" i="1" s="1"/>
  <c r="CB31" i="1"/>
  <c r="CC31" i="1" s="1"/>
  <c r="CB32" i="1"/>
  <c r="CC32" i="1" s="1"/>
  <c r="CB33" i="1"/>
  <c r="CC33" i="1" s="1"/>
  <c r="CB8" i="1"/>
  <c r="CC8" i="1" s="1"/>
  <c r="BY9" i="1"/>
  <c r="BZ9" i="1" s="1"/>
  <c r="BY10" i="1"/>
  <c r="BZ10" i="1" s="1"/>
  <c r="BY11" i="1"/>
  <c r="BZ11" i="1" s="1"/>
  <c r="BY12" i="1"/>
  <c r="BZ12" i="1" s="1"/>
  <c r="BY13" i="1"/>
  <c r="BZ13" i="1" s="1"/>
  <c r="BY14" i="1"/>
  <c r="BZ14" i="1" s="1"/>
  <c r="BY15" i="1"/>
  <c r="BZ15" i="1" s="1"/>
  <c r="BY16" i="1"/>
  <c r="BZ16" i="1" s="1"/>
  <c r="BY17" i="1"/>
  <c r="BZ17" i="1" s="1"/>
  <c r="BY18" i="1"/>
  <c r="BZ18" i="1" s="1"/>
  <c r="BY19" i="1"/>
  <c r="BZ19" i="1" s="1"/>
  <c r="BY22" i="1"/>
  <c r="BZ22" i="1" s="1"/>
  <c r="BY23" i="1"/>
  <c r="BZ23" i="1" s="1"/>
  <c r="BY24" i="1"/>
  <c r="BZ24" i="1" s="1"/>
  <c r="BY25" i="1"/>
  <c r="BZ25" i="1" s="1"/>
  <c r="BY26" i="1"/>
  <c r="BZ26" i="1" s="1"/>
  <c r="BY27" i="1"/>
  <c r="BZ27" i="1" s="1"/>
  <c r="BY28" i="1"/>
  <c r="BZ28" i="1" s="1"/>
  <c r="BY29" i="1"/>
  <c r="BZ29" i="1" s="1"/>
  <c r="BY30" i="1"/>
  <c r="BZ30" i="1" s="1"/>
  <c r="BY31" i="1"/>
  <c r="BZ31" i="1" s="1"/>
  <c r="BY32" i="1"/>
  <c r="BZ32" i="1" s="1"/>
  <c r="BY33" i="1"/>
  <c r="BZ33" i="1" s="1"/>
  <c r="BY8" i="1"/>
  <c r="BZ8" i="1" s="1"/>
  <c r="BS9" i="1"/>
  <c r="BT9" i="1" s="1"/>
  <c r="BS10" i="1"/>
  <c r="BT10" i="1" s="1"/>
  <c r="BS11" i="1"/>
  <c r="BT11" i="1" s="1"/>
  <c r="BS12" i="1"/>
  <c r="BT12" i="1" s="1"/>
  <c r="BS13" i="1"/>
  <c r="BT13" i="1" s="1"/>
  <c r="BS14" i="1"/>
  <c r="BT14" i="1" s="1"/>
  <c r="BS15" i="1"/>
  <c r="BT15" i="1" s="1"/>
  <c r="BS16" i="1"/>
  <c r="BT16" i="1" s="1"/>
  <c r="BS17" i="1"/>
  <c r="BT17" i="1" s="1"/>
  <c r="BS18" i="1"/>
  <c r="BT18" i="1" s="1"/>
  <c r="BS19" i="1"/>
  <c r="BT19" i="1" s="1"/>
  <c r="BS22" i="1"/>
  <c r="BT22" i="1" s="1"/>
  <c r="BS23" i="1"/>
  <c r="BT23" i="1" s="1"/>
  <c r="BS24" i="1"/>
  <c r="BT24" i="1" s="1"/>
  <c r="BS25" i="1"/>
  <c r="BT25" i="1" s="1"/>
  <c r="BS26" i="1"/>
  <c r="BT26" i="1" s="1"/>
  <c r="BS27" i="1"/>
  <c r="BT27" i="1" s="1"/>
  <c r="BS28" i="1"/>
  <c r="BT28" i="1" s="1"/>
  <c r="BS29" i="1"/>
  <c r="BT29" i="1" s="1"/>
  <c r="BS30" i="1"/>
  <c r="BT30" i="1" s="1"/>
  <c r="BS31" i="1"/>
  <c r="BT31" i="1" s="1"/>
  <c r="BS32" i="1"/>
  <c r="BT32" i="1" s="1"/>
  <c r="BS33" i="1"/>
  <c r="BT33" i="1" s="1"/>
  <c r="BS8" i="1"/>
  <c r="BT8" i="1" s="1"/>
  <c r="BP9" i="1"/>
  <c r="BQ9" i="1" s="1"/>
  <c r="BP10" i="1"/>
  <c r="BQ10" i="1" s="1"/>
  <c r="BP11" i="1"/>
  <c r="BQ11" i="1" s="1"/>
  <c r="BP12" i="1"/>
  <c r="BQ12" i="1" s="1"/>
  <c r="BP13" i="1"/>
  <c r="BQ13" i="1" s="1"/>
  <c r="BP14" i="1"/>
  <c r="BQ14" i="1" s="1"/>
  <c r="BP15" i="1"/>
  <c r="BQ15" i="1" s="1"/>
  <c r="BP16" i="1"/>
  <c r="BQ16" i="1" s="1"/>
  <c r="BP17" i="1"/>
  <c r="BQ17" i="1" s="1"/>
  <c r="BP18" i="1"/>
  <c r="BQ18" i="1" s="1"/>
  <c r="BP19" i="1"/>
  <c r="BQ19" i="1" s="1"/>
  <c r="BP22" i="1"/>
  <c r="BQ22" i="1" s="1"/>
  <c r="BP23" i="1"/>
  <c r="BQ23" i="1" s="1"/>
  <c r="BP24" i="1"/>
  <c r="BQ24" i="1" s="1"/>
  <c r="BP25" i="1"/>
  <c r="BQ25" i="1" s="1"/>
  <c r="BP26" i="1"/>
  <c r="BQ26" i="1" s="1"/>
  <c r="BP27" i="1"/>
  <c r="BQ27" i="1" s="1"/>
  <c r="BP28" i="1"/>
  <c r="BQ28" i="1" s="1"/>
  <c r="BP29" i="1"/>
  <c r="BQ29" i="1" s="1"/>
  <c r="BP30" i="1"/>
  <c r="BQ30" i="1" s="1"/>
  <c r="BP31" i="1"/>
  <c r="BQ31" i="1" s="1"/>
  <c r="BP32" i="1"/>
  <c r="BQ32" i="1" s="1"/>
  <c r="BP33" i="1"/>
  <c r="BQ33" i="1" s="1"/>
  <c r="BP8" i="1"/>
  <c r="BQ8" i="1" s="1"/>
  <c r="BH9" i="1"/>
  <c r="BI9" i="1" s="1"/>
  <c r="BH10" i="1"/>
  <c r="BI10" i="1" s="1"/>
  <c r="BH11" i="1"/>
  <c r="BI11" i="1" s="1"/>
  <c r="BH12" i="1"/>
  <c r="BI12" i="1" s="1"/>
  <c r="BH13" i="1"/>
  <c r="BI13" i="1" s="1"/>
  <c r="BH14" i="1"/>
  <c r="BI14" i="1" s="1"/>
  <c r="BH15" i="1"/>
  <c r="BI15" i="1" s="1"/>
  <c r="BH16" i="1"/>
  <c r="BI16" i="1" s="1"/>
  <c r="BH17" i="1"/>
  <c r="BI17" i="1" s="1"/>
  <c r="BH18" i="1"/>
  <c r="BI18" i="1" s="1"/>
  <c r="BH19" i="1"/>
  <c r="BI19" i="1" s="1"/>
  <c r="BH22" i="1"/>
  <c r="BI22" i="1" s="1"/>
  <c r="BH23" i="1"/>
  <c r="BI23" i="1" s="1"/>
  <c r="BH24" i="1"/>
  <c r="BI24" i="1" s="1"/>
  <c r="BH25" i="1"/>
  <c r="BI25" i="1" s="1"/>
  <c r="BH26" i="1"/>
  <c r="BI26" i="1" s="1"/>
  <c r="BH27" i="1"/>
  <c r="BI27" i="1" s="1"/>
  <c r="BH28" i="1"/>
  <c r="BI28" i="1" s="1"/>
  <c r="BH29" i="1"/>
  <c r="BI29" i="1" s="1"/>
  <c r="BH30" i="1"/>
  <c r="BI30" i="1" s="1"/>
  <c r="BH31" i="1"/>
  <c r="BI31" i="1" s="1"/>
  <c r="BH32" i="1"/>
  <c r="BI32" i="1" s="1"/>
  <c r="BH33" i="1"/>
  <c r="BI33" i="1" s="1"/>
  <c r="BH8" i="1"/>
  <c r="BI8" i="1" s="1"/>
  <c r="BC9" i="1"/>
  <c r="BD9" i="1" s="1"/>
  <c r="BC10" i="1"/>
  <c r="BD10" i="1" s="1"/>
  <c r="BC11" i="1"/>
  <c r="BD11" i="1" s="1"/>
  <c r="BC12" i="1"/>
  <c r="BD12" i="1" s="1"/>
  <c r="BC13" i="1"/>
  <c r="BD13" i="1" s="1"/>
  <c r="BC14" i="1"/>
  <c r="BD14" i="1" s="1"/>
  <c r="BC15" i="1"/>
  <c r="BD15" i="1" s="1"/>
  <c r="BC16" i="1"/>
  <c r="BD16" i="1" s="1"/>
  <c r="BC17" i="1"/>
  <c r="BD17" i="1" s="1"/>
  <c r="BC18" i="1"/>
  <c r="BD18" i="1" s="1"/>
  <c r="BC19" i="1"/>
  <c r="BD19" i="1" s="1"/>
  <c r="BC22" i="1"/>
  <c r="BD22" i="1" s="1"/>
  <c r="BC23" i="1"/>
  <c r="BD23" i="1" s="1"/>
  <c r="BC24" i="1"/>
  <c r="BD24" i="1" s="1"/>
  <c r="BC25" i="1"/>
  <c r="BD25" i="1" s="1"/>
  <c r="BC26" i="1"/>
  <c r="BD26" i="1" s="1"/>
  <c r="BC27" i="1"/>
  <c r="BD27" i="1" s="1"/>
  <c r="BC28" i="1"/>
  <c r="BD28" i="1" s="1"/>
  <c r="BC29" i="1"/>
  <c r="BD29" i="1" s="1"/>
  <c r="BC30" i="1"/>
  <c r="BD30" i="1" s="1"/>
  <c r="BC31" i="1"/>
  <c r="BD31" i="1" s="1"/>
  <c r="BC32" i="1"/>
  <c r="BD32" i="1" s="1"/>
  <c r="BC33" i="1"/>
  <c r="BD33" i="1" s="1"/>
  <c r="BC8" i="1"/>
  <c r="BD8" i="1" s="1"/>
  <c r="AW9" i="1"/>
  <c r="AX9" i="1" s="1"/>
  <c r="AW10" i="1"/>
  <c r="AX10" i="1" s="1"/>
  <c r="AW11" i="1"/>
  <c r="AX11" i="1" s="1"/>
  <c r="AW12" i="1"/>
  <c r="AX12" i="1" s="1"/>
  <c r="AW13" i="1"/>
  <c r="AX13" i="1" s="1"/>
  <c r="AW14" i="1"/>
  <c r="AX14" i="1" s="1"/>
  <c r="AW15" i="1"/>
  <c r="AX15" i="1" s="1"/>
  <c r="AW16" i="1"/>
  <c r="AX16" i="1" s="1"/>
  <c r="AW17" i="1"/>
  <c r="AX17" i="1" s="1"/>
  <c r="AW18" i="1"/>
  <c r="AX18" i="1" s="1"/>
  <c r="AW19" i="1"/>
  <c r="AX19" i="1" s="1"/>
  <c r="AW22" i="1"/>
  <c r="AX22" i="1" s="1"/>
  <c r="AW23" i="1"/>
  <c r="AX23" i="1" s="1"/>
  <c r="AW24" i="1"/>
  <c r="AX24" i="1" s="1"/>
  <c r="AW25" i="1"/>
  <c r="AX25" i="1" s="1"/>
  <c r="AW26" i="1"/>
  <c r="AX26" i="1" s="1"/>
  <c r="AW27" i="1"/>
  <c r="AX27" i="1" s="1"/>
  <c r="AW28" i="1"/>
  <c r="AX28" i="1" s="1"/>
  <c r="AW29" i="1"/>
  <c r="AX29" i="1" s="1"/>
  <c r="AW30" i="1"/>
  <c r="AX30" i="1" s="1"/>
  <c r="AW31" i="1"/>
  <c r="AX31" i="1" s="1"/>
  <c r="AW32" i="1"/>
  <c r="AX32" i="1" s="1"/>
  <c r="AW33" i="1"/>
  <c r="AX33" i="1" s="1"/>
  <c r="AW8" i="1"/>
  <c r="AX8" i="1" s="1"/>
  <c r="AT9" i="1"/>
  <c r="AU9" i="1" s="1"/>
  <c r="AT10" i="1"/>
  <c r="AU10" i="1" s="1"/>
  <c r="AT11" i="1"/>
  <c r="AU11" i="1" s="1"/>
  <c r="AT12" i="1"/>
  <c r="AU12" i="1" s="1"/>
  <c r="AT13" i="1"/>
  <c r="AU13" i="1" s="1"/>
  <c r="AT14" i="1"/>
  <c r="AU14" i="1" s="1"/>
  <c r="AT15" i="1"/>
  <c r="AU15" i="1" s="1"/>
  <c r="AT16" i="1"/>
  <c r="AU16" i="1" s="1"/>
  <c r="AT17" i="1"/>
  <c r="AU17" i="1" s="1"/>
  <c r="AT18" i="1"/>
  <c r="AU18" i="1" s="1"/>
  <c r="AT19" i="1"/>
  <c r="AU19" i="1" s="1"/>
  <c r="AT22" i="1"/>
  <c r="AU22" i="1" s="1"/>
  <c r="AT23" i="1"/>
  <c r="AU23" i="1" s="1"/>
  <c r="AT24" i="1"/>
  <c r="AU24" i="1" s="1"/>
  <c r="AT25" i="1"/>
  <c r="AU25" i="1" s="1"/>
  <c r="AT26" i="1"/>
  <c r="AU26" i="1" s="1"/>
  <c r="AT27" i="1"/>
  <c r="AU27" i="1" s="1"/>
  <c r="AT28" i="1"/>
  <c r="AU28" i="1" s="1"/>
  <c r="AT29" i="1"/>
  <c r="AU29" i="1" s="1"/>
  <c r="AT30" i="1"/>
  <c r="AU30" i="1" s="1"/>
  <c r="AT31" i="1"/>
  <c r="AU31" i="1" s="1"/>
  <c r="AT32" i="1"/>
  <c r="AU32" i="1" s="1"/>
  <c r="AT33" i="1"/>
  <c r="AU33" i="1" s="1"/>
  <c r="AT8" i="1"/>
  <c r="AU8" i="1" s="1"/>
  <c r="AN9" i="1"/>
  <c r="AO9" i="1" s="1"/>
  <c r="AN10" i="1"/>
  <c r="AO10" i="1" s="1"/>
  <c r="AN11" i="1"/>
  <c r="AO11" i="1" s="1"/>
  <c r="AN12" i="1"/>
  <c r="AO12" i="1" s="1"/>
  <c r="AN13" i="1"/>
  <c r="AO13" i="1" s="1"/>
  <c r="AN14" i="1"/>
  <c r="AO14" i="1" s="1"/>
  <c r="AN15" i="1"/>
  <c r="AO15" i="1" s="1"/>
  <c r="AN16" i="1"/>
  <c r="AO16" i="1" s="1"/>
  <c r="AN17" i="1"/>
  <c r="AO17" i="1" s="1"/>
  <c r="AN18" i="1"/>
  <c r="AO18" i="1" s="1"/>
  <c r="AN19" i="1"/>
  <c r="AO19" i="1" s="1"/>
  <c r="AN22" i="1"/>
  <c r="AO22" i="1" s="1"/>
  <c r="AN23" i="1"/>
  <c r="AO23" i="1" s="1"/>
  <c r="AN24" i="1"/>
  <c r="AO24" i="1" s="1"/>
  <c r="AN25" i="1"/>
  <c r="AO25" i="1" s="1"/>
  <c r="AN26" i="1"/>
  <c r="AO26" i="1" s="1"/>
  <c r="AN27" i="1"/>
  <c r="AO27" i="1" s="1"/>
  <c r="AN28" i="1"/>
  <c r="AO28" i="1" s="1"/>
  <c r="AN29" i="1"/>
  <c r="AO29" i="1" s="1"/>
  <c r="AN30" i="1"/>
  <c r="AO30" i="1" s="1"/>
  <c r="AN31" i="1"/>
  <c r="AO31" i="1" s="1"/>
  <c r="AN32" i="1"/>
  <c r="AO32" i="1" s="1"/>
  <c r="AN33" i="1"/>
  <c r="AO33" i="1" s="1"/>
  <c r="AN8" i="1"/>
  <c r="AO8" i="1" s="1"/>
  <c r="AK23" i="1"/>
  <c r="AL23" i="1" s="1"/>
  <c r="AK24" i="1"/>
  <c r="AL24" i="1" s="1"/>
  <c r="AK25" i="1"/>
  <c r="AL25" i="1" s="1"/>
  <c r="AK26" i="1"/>
  <c r="AL26" i="1" s="1"/>
  <c r="AK27" i="1"/>
  <c r="AL27" i="1" s="1"/>
  <c r="AK28" i="1"/>
  <c r="AL28" i="1" s="1"/>
  <c r="AK29" i="1"/>
  <c r="AL29" i="1" s="1"/>
  <c r="AK30" i="1"/>
  <c r="AL30" i="1" s="1"/>
  <c r="AK31" i="1"/>
  <c r="AL31" i="1" s="1"/>
  <c r="AK32" i="1"/>
  <c r="AL32" i="1" s="1"/>
  <c r="AK33" i="1"/>
  <c r="AL33" i="1" s="1"/>
  <c r="AK22" i="1"/>
  <c r="AL22" i="1" s="1"/>
  <c r="AK9" i="1"/>
  <c r="AL9" i="1" s="1"/>
  <c r="AK10" i="1"/>
  <c r="AL10" i="1" s="1"/>
  <c r="AK11" i="1"/>
  <c r="AL11" i="1" s="1"/>
  <c r="AK12" i="1"/>
  <c r="AL12" i="1" s="1"/>
  <c r="AK13" i="1"/>
  <c r="AL13" i="1" s="1"/>
  <c r="AP13" i="1" s="1"/>
  <c r="AK14" i="1"/>
  <c r="AL14" i="1" s="1"/>
  <c r="AK15" i="1"/>
  <c r="AL15" i="1" s="1"/>
  <c r="AP15" i="1" s="1"/>
  <c r="AK16" i="1"/>
  <c r="AL16" i="1" s="1"/>
  <c r="AP16" i="1" s="1"/>
  <c r="AK17" i="1"/>
  <c r="AL17" i="1" s="1"/>
  <c r="AP17" i="1" s="1"/>
  <c r="AK18" i="1"/>
  <c r="AL18" i="1" s="1"/>
  <c r="AK19" i="1"/>
  <c r="AL19" i="1" s="1"/>
  <c r="AK8" i="1"/>
  <c r="AL8" i="1" s="1"/>
  <c r="AB23" i="1"/>
  <c r="AC23" i="1" s="1"/>
  <c r="AB24" i="1"/>
  <c r="AC24" i="1" s="1"/>
  <c r="AB25" i="1"/>
  <c r="AC25" i="1" s="1"/>
  <c r="AB26" i="1"/>
  <c r="AC26" i="1" s="1"/>
  <c r="AB27" i="1"/>
  <c r="AC27" i="1" s="1"/>
  <c r="AB28" i="1"/>
  <c r="AC28" i="1" s="1"/>
  <c r="AB29" i="1"/>
  <c r="AC29" i="1" s="1"/>
  <c r="AB30" i="1"/>
  <c r="AC30" i="1" s="1"/>
  <c r="AB31" i="1"/>
  <c r="AC31" i="1" s="1"/>
  <c r="AB32" i="1"/>
  <c r="AC32" i="1" s="1"/>
  <c r="AB33" i="1"/>
  <c r="AC33" i="1" s="1"/>
  <c r="AB22" i="1"/>
  <c r="AC22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C17" i="1" s="1"/>
  <c r="AB18" i="1"/>
  <c r="AC18" i="1" s="1"/>
  <c r="AB19" i="1"/>
  <c r="AC19" i="1" s="1"/>
  <c r="AB8" i="1"/>
  <c r="AC8" i="1" s="1"/>
  <c r="W25" i="1"/>
  <c r="X25" i="1" s="1"/>
  <c r="W23" i="1"/>
  <c r="X23" i="1" s="1"/>
  <c r="W24" i="1"/>
  <c r="X24" i="1" s="1"/>
  <c r="W26" i="1"/>
  <c r="X26" i="1" s="1"/>
  <c r="AF26" i="1" s="1"/>
  <c r="W27" i="1"/>
  <c r="X27" i="1" s="1"/>
  <c r="AF27" i="1" s="1"/>
  <c r="W28" i="1"/>
  <c r="X28" i="1" s="1"/>
  <c r="W29" i="1"/>
  <c r="X29" i="1" s="1"/>
  <c r="AF29" i="1" s="1"/>
  <c r="W30" i="1"/>
  <c r="X30" i="1" s="1"/>
  <c r="W31" i="1"/>
  <c r="X31" i="1" s="1"/>
  <c r="AF31" i="1" s="1"/>
  <c r="W32" i="1"/>
  <c r="X32" i="1" s="1"/>
  <c r="AF32" i="1" s="1"/>
  <c r="W33" i="1"/>
  <c r="X33" i="1" s="1"/>
  <c r="AF33" i="1" s="1"/>
  <c r="W22" i="1"/>
  <c r="X22" i="1" s="1"/>
  <c r="AF22" i="1" s="1"/>
  <c r="W9" i="1"/>
  <c r="X9" i="1" s="1"/>
  <c r="W10" i="1"/>
  <c r="X10" i="1" s="1"/>
  <c r="AF10" i="1" s="1"/>
  <c r="W11" i="1"/>
  <c r="X11" i="1" s="1"/>
  <c r="AF11" i="1" s="1"/>
  <c r="W12" i="1"/>
  <c r="X12" i="1" s="1"/>
  <c r="AF12" i="1" s="1"/>
  <c r="W13" i="1"/>
  <c r="X13" i="1" s="1"/>
  <c r="AF13" i="1" s="1"/>
  <c r="W14" i="1"/>
  <c r="X14" i="1" s="1"/>
  <c r="AF14" i="1" s="1"/>
  <c r="W15" i="1"/>
  <c r="X15" i="1" s="1"/>
  <c r="AF15" i="1" s="1"/>
  <c r="W16" i="1"/>
  <c r="X16" i="1" s="1"/>
  <c r="AF16" i="1" s="1"/>
  <c r="W17" i="1"/>
  <c r="X17" i="1" s="1"/>
  <c r="AF17" i="1" s="1"/>
  <c r="W18" i="1"/>
  <c r="X18" i="1" s="1"/>
  <c r="AF18" i="1" s="1"/>
  <c r="W19" i="1"/>
  <c r="X19" i="1" s="1"/>
  <c r="AF19" i="1" s="1"/>
  <c r="W8" i="1"/>
  <c r="X8" i="1" s="1"/>
  <c r="AF8" i="1" s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D36" i="1"/>
  <c r="BJ12" i="1" l="1"/>
  <c r="BL12" i="1" s="1"/>
  <c r="AP9" i="1"/>
  <c r="BE8" i="1"/>
  <c r="BE12" i="1"/>
  <c r="BE30" i="1"/>
  <c r="BE19" i="1"/>
  <c r="BE11" i="1"/>
  <c r="BE29" i="1"/>
  <c r="BE18" i="1"/>
  <c r="BE10" i="1"/>
  <c r="BE28" i="1"/>
  <c r="BE17" i="1"/>
  <c r="BE9" i="1"/>
  <c r="BE27" i="1"/>
  <c r="BE16" i="1"/>
  <c r="BE22" i="1"/>
  <c r="BE26" i="1"/>
  <c r="AP19" i="1"/>
  <c r="AP11" i="1"/>
  <c r="BE15" i="1"/>
  <c r="BE33" i="1"/>
  <c r="BE25" i="1"/>
  <c r="EF32" i="1"/>
  <c r="BE14" i="1"/>
  <c r="BE32" i="1"/>
  <c r="BE24" i="1"/>
  <c r="BE13" i="1"/>
  <c r="BE31" i="1"/>
  <c r="BE23" i="1"/>
  <c r="AD17" i="1"/>
  <c r="AD29" i="1"/>
  <c r="AD16" i="1"/>
  <c r="AD28" i="1"/>
  <c r="AD12" i="1"/>
  <c r="AD27" i="1"/>
  <c r="AD11" i="1"/>
  <c r="AD26" i="1"/>
  <c r="AD10" i="1"/>
  <c r="AD8" i="1"/>
  <c r="AD9" i="1"/>
  <c r="AD19" i="1"/>
  <c r="AD22" i="1"/>
  <c r="AD18" i="1"/>
  <c r="AD30" i="1"/>
  <c r="EF31" i="1"/>
  <c r="AD15" i="1"/>
  <c r="AD33" i="1"/>
  <c r="AD25" i="1"/>
  <c r="AD14" i="1"/>
  <c r="AD32" i="1"/>
  <c r="AD24" i="1"/>
  <c r="AD13" i="1"/>
  <c r="AD31" i="1"/>
  <c r="AD23" i="1"/>
  <c r="Y8" i="1"/>
  <c r="AG8" i="1" s="1"/>
  <c r="Y12" i="1"/>
  <c r="Y30" i="1"/>
  <c r="EF24" i="1"/>
  <c r="Y19" i="1"/>
  <c r="Y11" i="1"/>
  <c r="Y29" i="1"/>
  <c r="Y18" i="1"/>
  <c r="Y10" i="1"/>
  <c r="AG10" i="1" s="1"/>
  <c r="Y28" i="1"/>
  <c r="Y17" i="1"/>
  <c r="AG17" i="1" s="1"/>
  <c r="Y9" i="1"/>
  <c r="Y27" i="1"/>
  <c r="Y16" i="1"/>
  <c r="Y22" i="1"/>
  <c r="Y26" i="1"/>
  <c r="Y15" i="1"/>
  <c r="AG15" i="1" s="1"/>
  <c r="Y33" i="1"/>
  <c r="Y25" i="1"/>
  <c r="AG25" i="1" s="1"/>
  <c r="EF18" i="1"/>
  <c r="Y14" i="1"/>
  <c r="Y32" i="1"/>
  <c r="Y24" i="1"/>
  <c r="Y13" i="1"/>
  <c r="Y31" i="1"/>
  <c r="Y23" i="1"/>
  <c r="AF30" i="1"/>
  <c r="EF23" i="1"/>
  <c r="EF10" i="1"/>
  <c r="EF8" i="1"/>
  <c r="EF17" i="1"/>
  <c r="EF11" i="1"/>
  <c r="EF16" i="1"/>
  <c r="EF15" i="1"/>
  <c r="EF27" i="1"/>
  <c r="EF28" i="1"/>
  <c r="EF19" i="1"/>
  <c r="DN24" i="1"/>
  <c r="EF26" i="1"/>
  <c r="EF9" i="1"/>
  <c r="EF14" i="1"/>
  <c r="EF25" i="1"/>
  <c r="EF22" i="1"/>
  <c r="EF13" i="1"/>
  <c r="EF33" i="1"/>
  <c r="EF30" i="1"/>
  <c r="EF21" i="1"/>
  <c r="EF12" i="1"/>
  <c r="EF29" i="1"/>
  <c r="EF20" i="1"/>
  <c r="DW25" i="1"/>
  <c r="DW32" i="1"/>
  <c r="DW24" i="1"/>
  <c r="DW26" i="1"/>
  <c r="DW29" i="1"/>
  <c r="DW21" i="1"/>
  <c r="DW30" i="1"/>
  <c r="DW23" i="1"/>
  <c r="DW8" i="1"/>
  <c r="DW33" i="1"/>
  <c r="DN32" i="1"/>
  <c r="DW13" i="1"/>
  <c r="DW27" i="1"/>
  <c r="DW16" i="1"/>
  <c r="DW20" i="1"/>
  <c r="DW14" i="1"/>
  <c r="DW9" i="1"/>
  <c r="DW15" i="1"/>
  <c r="DW28" i="1"/>
  <c r="DW19" i="1"/>
  <c r="AF28" i="1"/>
  <c r="DW11" i="1"/>
  <c r="DW10" i="1"/>
  <c r="DW18" i="1"/>
  <c r="DW31" i="1"/>
  <c r="DW22" i="1"/>
  <c r="DW17" i="1"/>
  <c r="DW12" i="1"/>
  <c r="DN22" i="1"/>
  <c r="DN14" i="1"/>
  <c r="CV32" i="1"/>
  <c r="DN13" i="1"/>
  <c r="DN27" i="1"/>
  <c r="DN31" i="1"/>
  <c r="DN23" i="1"/>
  <c r="DN26" i="1"/>
  <c r="DN19" i="1"/>
  <c r="DN11" i="1"/>
  <c r="DN18" i="1"/>
  <c r="DN10" i="1"/>
  <c r="DN16" i="1"/>
  <c r="DN15" i="1"/>
  <c r="DN17" i="1"/>
  <c r="DN12" i="1"/>
  <c r="DN25" i="1"/>
  <c r="DN21" i="1"/>
  <c r="DN8" i="1"/>
  <c r="DN30" i="1"/>
  <c r="DN20" i="1"/>
  <c r="DN33" i="1"/>
  <c r="DN29" i="1"/>
  <c r="DN28" i="1"/>
  <c r="DN9" i="1"/>
  <c r="DE16" i="1"/>
  <c r="DE24" i="1"/>
  <c r="DE29" i="1"/>
  <c r="DE8" i="1"/>
  <c r="DE13" i="1"/>
  <c r="DE18" i="1"/>
  <c r="DE23" i="1"/>
  <c r="DE19" i="1"/>
  <c r="DE32" i="1"/>
  <c r="DE11" i="1"/>
  <c r="DE31" i="1"/>
  <c r="DE22" i="1"/>
  <c r="DE17" i="1"/>
  <c r="DE26" i="1"/>
  <c r="DE30" i="1"/>
  <c r="DE25" i="1"/>
  <c r="DE12" i="1"/>
  <c r="DE27" i="1"/>
  <c r="DE33" i="1"/>
  <c r="DE15" i="1"/>
  <c r="DE10" i="1"/>
  <c r="DE28" i="1"/>
  <c r="DE14" i="1"/>
  <c r="DE9" i="1"/>
  <c r="AP14" i="1"/>
  <c r="CV25" i="1"/>
  <c r="BU29" i="1"/>
  <c r="BU13" i="1"/>
  <c r="CM29" i="1"/>
  <c r="CV16" i="1"/>
  <c r="CV33" i="1"/>
  <c r="CV13" i="1"/>
  <c r="CV18" i="1"/>
  <c r="CV9" i="1"/>
  <c r="CV27" i="1"/>
  <c r="CV29" i="1"/>
  <c r="CV28" i="1"/>
  <c r="CV19" i="1"/>
  <c r="CV24" i="1"/>
  <c r="CV11" i="1"/>
  <c r="CV23" i="1"/>
  <c r="CV10" i="1"/>
  <c r="CV31" i="1"/>
  <c r="CV14" i="1"/>
  <c r="CV26" i="1"/>
  <c r="CV22" i="1"/>
  <c r="CV17" i="1"/>
  <c r="CD29" i="1"/>
  <c r="CV8" i="1"/>
  <c r="CV30" i="1"/>
  <c r="CV15" i="1"/>
  <c r="CV12" i="1"/>
  <c r="CM22" i="1"/>
  <c r="CM14" i="1"/>
  <c r="CM28" i="1"/>
  <c r="CM26" i="1"/>
  <c r="CD8" i="1"/>
  <c r="CD26" i="1"/>
  <c r="CD18" i="1"/>
  <c r="CD10" i="1"/>
  <c r="CM32" i="1"/>
  <c r="CM27" i="1"/>
  <c r="CM10" i="1"/>
  <c r="CM16" i="1"/>
  <c r="CM19" i="1"/>
  <c r="CD30" i="1"/>
  <c r="CD22" i="1"/>
  <c r="CM25" i="1"/>
  <c r="CM12" i="1"/>
  <c r="CM11" i="1"/>
  <c r="CM18" i="1"/>
  <c r="CM30" i="1"/>
  <c r="CD27" i="1"/>
  <c r="CD19" i="1"/>
  <c r="CD11" i="1"/>
  <c r="CM24" i="1"/>
  <c r="CD28" i="1"/>
  <c r="CD12" i="1"/>
  <c r="CM31" i="1"/>
  <c r="CM23" i="1"/>
  <c r="CM15" i="1"/>
  <c r="CM9" i="1"/>
  <c r="CM13" i="1"/>
  <c r="CM8" i="1"/>
  <c r="CM33" i="1"/>
  <c r="CM17" i="1"/>
  <c r="CD32" i="1"/>
  <c r="CD24" i="1"/>
  <c r="CD16" i="1"/>
  <c r="BU27" i="1"/>
  <c r="BU11" i="1"/>
  <c r="BU12" i="1"/>
  <c r="CD23" i="1"/>
  <c r="CD15" i="1"/>
  <c r="CD33" i="1"/>
  <c r="CD17" i="1"/>
  <c r="CD25" i="1"/>
  <c r="CD13" i="1"/>
  <c r="CD9" i="1"/>
  <c r="BU14" i="1"/>
  <c r="CD31" i="1"/>
  <c r="CD14" i="1"/>
  <c r="BU33" i="1"/>
  <c r="BU25" i="1"/>
  <c r="BU17" i="1"/>
  <c r="BU9" i="1"/>
  <c r="BU19" i="1"/>
  <c r="BU32" i="1"/>
  <c r="BU24" i="1"/>
  <c r="BU16" i="1"/>
  <c r="BU8" i="1"/>
  <c r="BU26" i="1"/>
  <c r="BU18" i="1"/>
  <c r="BU10" i="1"/>
  <c r="BU31" i="1"/>
  <c r="BU23" i="1"/>
  <c r="BU15" i="1"/>
  <c r="BU30" i="1"/>
  <c r="BU22" i="1"/>
  <c r="BU28" i="1"/>
  <c r="BK28" i="1"/>
  <c r="BK12" i="1"/>
  <c r="AY30" i="1"/>
  <c r="AY22" i="1"/>
  <c r="BK22" i="1"/>
  <c r="BK27" i="1"/>
  <c r="BK19" i="1"/>
  <c r="BK11" i="1"/>
  <c r="BK26" i="1"/>
  <c r="BK33" i="1"/>
  <c r="AY12" i="1"/>
  <c r="BK25" i="1"/>
  <c r="BK9" i="1"/>
  <c r="BK8" i="1"/>
  <c r="BK18" i="1"/>
  <c r="BK10" i="1"/>
  <c r="BK17" i="1"/>
  <c r="AY28" i="1"/>
  <c r="BK24" i="1"/>
  <c r="BK31" i="1"/>
  <c r="BK15" i="1"/>
  <c r="BK29" i="1"/>
  <c r="BK14" i="1"/>
  <c r="BK32" i="1"/>
  <c r="BK16" i="1"/>
  <c r="BK13" i="1"/>
  <c r="BK23" i="1"/>
  <c r="BK30" i="1"/>
  <c r="AY29" i="1"/>
  <c r="AY19" i="1"/>
  <c r="AY11" i="1"/>
  <c r="AY31" i="1"/>
  <c r="AY23" i="1"/>
  <c r="AY15" i="1"/>
  <c r="AY17" i="1"/>
  <c r="AY32" i="1"/>
  <c r="AY24" i="1"/>
  <c r="AY16" i="1"/>
  <c r="AP29" i="1"/>
  <c r="AP22" i="1"/>
  <c r="AY8" i="1"/>
  <c r="AY26" i="1"/>
  <c r="AY18" i="1"/>
  <c r="AY10" i="1"/>
  <c r="AF24" i="1"/>
  <c r="AY33" i="1"/>
  <c r="AY25" i="1"/>
  <c r="AY9" i="1"/>
  <c r="AY14" i="1"/>
  <c r="AY27" i="1"/>
  <c r="AY13" i="1"/>
  <c r="AP30" i="1"/>
  <c r="AP18" i="1"/>
  <c r="AP10" i="1"/>
  <c r="AP26" i="1"/>
  <c r="AP8" i="1"/>
  <c r="AP12" i="1"/>
  <c r="AP28" i="1"/>
  <c r="AP33" i="1"/>
  <c r="AP32" i="1"/>
  <c r="AP24" i="1"/>
  <c r="AP27" i="1"/>
  <c r="AP25" i="1"/>
  <c r="AP31" i="1"/>
  <c r="AP23" i="1"/>
  <c r="AF25" i="1"/>
  <c r="AF23" i="1"/>
  <c r="AF9" i="1"/>
  <c r="BL34" i="1" l="1"/>
  <c r="BL35" i="1"/>
  <c r="BL36" i="1"/>
  <c r="BL37" i="1"/>
  <c r="AG14" i="1"/>
  <c r="AG19" i="1"/>
  <c r="AG9" i="1"/>
  <c r="AG29" i="1"/>
  <c r="AG24" i="1"/>
  <c r="AG22" i="1"/>
  <c r="AG32" i="1"/>
  <c r="AG16" i="1"/>
  <c r="AG27" i="1"/>
  <c r="AG31" i="1"/>
  <c r="AG11" i="1"/>
  <c r="AG13" i="1"/>
  <c r="AG26" i="1"/>
  <c r="AG18" i="1"/>
  <c r="AG30" i="1"/>
  <c r="AG23" i="1"/>
  <c r="AG33" i="1"/>
  <c r="AG28" i="1"/>
  <c r="AG12" i="1"/>
  <c r="EF35" i="1"/>
  <c r="EF37" i="1"/>
  <c r="EF36" i="1"/>
  <c r="EF34" i="1"/>
  <c r="DW37" i="1"/>
  <c r="DW35" i="1"/>
  <c r="DW34" i="1"/>
  <c r="DW36" i="1"/>
  <c r="DE37" i="1"/>
  <c r="DE36" i="1"/>
  <c r="DE35" i="1"/>
  <c r="DE34" i="1"/>
  <c r="DN37" i="1"/>
  <c r="DN36" i="1"/>
  <c r="DN35" i="1"/>
  <c r="DN34" i="1"/>
  <c r="CV37" i="1"/>
  <c r="CV36" i="1"/>
  <c r="CV35" i="1"/>
  <c r="CV34" i="1"/>
  <c r="CM37" i="1"/>
  <c r="CM36" i="1"/>
  <c r="CM35" i="1"/>
  <c r="CM34" i="1"/>
  <c r="CD37" i="1"/>
  <c r="CD35" i="1"/>
  <c r="CD36" i="1"/>
  <c r="CD34" i="1"/>
  <c r="BU34" i="1"/>
  <c r="BU37" i="1"/>
  <c r="BU35" i="1"/>
  <c r="BU36" i="1"/>
  <c r="BK35" i="1"/>
  <c r="BK34" i="1"/>
  <c r="BK36" i="1"/>
  <c r="BK37" i="1"/>
  <c r="AY34" i="1"/>
  <c r="AY35" i="1"/>
  <c r="AY36" i="1"/>
  <c r="AY37" i="1"/>
  <c r="AP35" i="1"/>
  <c r="AP34" i="1"/>
  <c r="AP37" i="1"/>
  <c r="AF37" i="1"/>
  <c r="AP36" i="1"/>
  <c r="AF36" i="1"/>
  <c r="AF34" i="1"/>
  <c r="AF35" i="1"/>
  <c r="AG34" i="1" l="1"/>
  <c r="AG37" i="1"/>
  <c r="AG36" i="1"/>
  <c r="AG35" i="1"/>
  <c r="E7" i="1"/>
  <c r="E9" i="1"/>
  <c r="E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6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D37" i="1"/>
  <c r="D35" i="1"/>
  <c r="D34" i="1"/>
  <c r="F45" i="1"/>
  <c r="E36" i="1" l="1"/>
  <c r="E34" i="1"/>
  <c r="E37" i="1"/>
  <c r="E35" i="1"/>
</calcChain>
</file>

<file path=xl/sharedStrings.xml><?xml version="1.0" encoding="utf-8"?>
<sst xmlns="http://schemas.openxmlformats.org/spreadsheetml/2006/main" count="617" uniqueCount="127">
  <si>
    <t>Code</t>
  </si>
  <si>
    <t>Participants no.</t>
  </si>
  <si>
    <t>1W</t>
  </si>
  <si>
    <t>2A</t>
  </si>
  <si>
    <t>3W</t>
  </si>
  <si>
    <t>4A</t>
  </si>
  <si>
    <t>5W</t>
  </si>
  <si>
    <t>6A</t>
  </si>
  <si>
    <t>7W</t>
  </si>
  <si>
    <t>8A</t>
  </si>
  <si>
    <t>9W</t>
  </si>
  <si>
    <t>10A</t>
  </si>
  <si>
    <t>11W</t>
  </si>
  <si>
    <t>12A</t>
  </si>
  <si>
    <t>13W</t>
  </si>
  <si>
    <t>14A</t>
  </si>
  <si>
    <t>1A</t>
  </si>
  <si>
    <t>2W</t>
  </si>
  <si>
    <t>3A</t>
  </si>
  <si>
    <t>4W</t>
  </si>
  <si>
    <t>5A</t>
  </si>
  <si>
    <t>6W</t>
  </si>
  <si>
    <t>7A</t>
  </si>
  <si>
    <t>8W</t>
  </si>
  <si>
    <t>9A</t>
  </si>
  <si>
    <t>10W</t>
  </si>
  <si>
    <t>11A</t>
  </si>
  <si>
    <t>12W</t>
  </si>
  <si>
    <t>13A</t>
  </si>
  <si>
    <t>14W</t>
  </si>
  <si>
    <t>Weight (kg.)</t>
  </si>
  <si>
    <t>2) Sitting height</t>
  </si>
  <si>
    <t xml:space="preserve">3) Sitting eye height </t>
  </si>
  <si>
    <t>4) Shoulder height</t>
  </si>
  <si>
    <t xml:space="preserve">5) Popliteal height </t>
  </si>
  <si>
    <t>6) Elbow rest height</t>
  </si>
  <si>
    <t>7) Thigh clearance</t>
  </si>
  <si>
    <t>8) Lower arm length</t>
  </si>
  <si>
    <t>9) Buttock knee length</t>
  </si>
  <si>
    <t>10) Buttock popliteal length</t>
  </si>
  <si>
    <t xml:space="preserve">11) Knee height </t>
  </si>
  <si>
    <t xml:space="preserve">12) Hip breadth </t>
  </si>
  <si>
    <t>13) Elbow breadth</t>
  </si>
  <si>
    <t xml:space="preserve">14) Shoulder breadth </t>
  </si>
  <si>
    <t>Anthropometry data</t>
  </si>
  <si>
    <t>Maria</t>
  </si>
  <si>
    <t>Lea</t>
  </si>
  <si>
    <t>Jessi</t>
  </si>
  <si>
    <t>Jasmine</t>
  </si>
  <si>
    <t>Pump</t>
  </si>
  <si>
    <t>Ami</t>
  </si>
  <si>
    <t>Men</t>
  </si>
  <si>
    <t>Phoom</t>
  </si>
  <si>
    <t>Eren</t>
  </si>
  <si>
    <t>Mali</t>
  </si>
  <si>
    <t>David</t>
  </si>
  <si>
    <t>Lenny</t>
  </si>
  <si>
    <t>Start</t>
  </si>
  <si>
    <t>Listenning to music</t>
  </si>
  <si>
    <t>Reading</t>
  </si>
  <si>
    <t>normal</t>
  </si>
  <si>
    <t>Smartphone holder</t>
  </si>
  <si>
    <t>start</t>
  </si>
  <si>
    <t>Rafa</t>
  </si>
  <si>
    <t>Roni</t>
  </si>
  <si>
    <t>1 Stature (cm.)-7</t>
  </si>
  <si>
    <t>Gebera</t>
  </si>
  <si>
    <t>Vavio</t>
  </si>
  <si>
    <t>Adha</t>
  </si>
  <si>
    <t>Kung</t>
  </si>
  <si>
    <t>Yupa</t>
  </si>
  <si>
    <t>Helen</t>
  </si>
  <si>
    <t>Xinhe</t>
  </si>
  <si>
    <t>Eliana</t>
  </si>
  <si>
    <t>Konstantin</t>
  </si>
  <si>
    <t>Rahul</t>
  </si>
  <si>
    <t>Jordan</t>
  </si>
  <si>
    <t>Pei</t>
  </si>
  <si>
    <t>Laura</t>
  </si>
  <si>
    <t>Matte</t>
  </si>
  <si>
    <t>max</t>
  </si>
  <si>
    <t>min</t>
  </si>
  <si>
    <t>mean</t>
  </si>
  <si>
    <t>SD</t>
  </si>
  <si>
    <t>Stature</t>
  </si>
  <si>
    <t>Listening to music</t>
  </si>
  <si>
    <t>mid</t>
  </si>
  <si>
    <t>end</t>
  </si>
  <si>
    <t>Neck angle</t>
  </si>
  <si>
    <t>Upper arm angle</t>
  </si>
  <si>
    <t>Lower arm angle</t>
  </si>
  <si>
    <t>Without smartphone support</t>
  </si>
  <si>
    <t>Texting</t>
  </si>
  <si>
    <t>Wartching videos</t>
  </si>
  <si>
    <t>With smartphone support</t>
  </si>
  <si>
    <t>Mid</t>
  </si>
  <si>
    <t>End</t>
  </si>
  <si>
    <t>Trunk angle</t>
  </si>
  <si>
    <t>Eye angle</t>
  </si>
  <si>
    <t>L</t>
  </si>
  <si>
    <t>hold</t>
  </si>
  <si>
    <t>N</t>
  </si>
  <si>
    <t>b</t>
  </si>
  <si>
    <t>l</t>
  </si>
  <si>
    <t>r</t>
  </si>
  <si>
    <t>n</t>
  </si>
  <si>
    <t>Armrest high above seat pan</t>
  </si>
  <si>
    <t>Trunk high with ankle</t>
  </si>
  <si>
    <t>Armrest high with ankle</t>
  </si>
  <si>
    <t>P5Armrest high above seat pan</t>
  </si>
  <si>
    <t>P95Armrest high above seat pan</t>
  </si>
  <si>
    <t>P5.Armrest high above seat pan</t>
  </si>
  <si>
    <t>P95.Armrest high above seat pan</t>
  </si>
  <si>
    <t>P5 Shoulder elbow length</t>
  </si>
  <si>
    <t>P95 Shoulder elbow length</t>
  </si>
  <si>
    <t>Sin-Trunk angle</t>
  </si>
  <si>
    <t>P5-Trunk high with ankle</t>
  </si>
  <si>
    <t>P95-Trunk high with ankle</t>
  </si>
  <si>
    <t>Sin-Upper arm angle</t>
  </si>
  <si>
    <t>P5-Armrest high with ankle</t>
  </si>
  <si>
    <t>P95-Armrest high with ankle</t>
  </si>
  <si>
    <t>Capture1</t>
  </si>
  <si>
    <t>Capture2</t>
  </si>
  <si>
    <t>Capture3</t>
  </si>
  <si>
    <t>No.</t>
  </si>
  <si>
    <t>Body angles while using smartphone</t>
  </si>
  <si>
    <t>Watching videos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</si>
</sst>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14" fontId="3" fillId="2" borderId="1" xfId="0" applyNumberFormat="1" applyFont="1" applyFill="1" applyBorder="1" applyAlignment="1">
      <alignment textRotation="90" wrapText="1"/>
    </xf>
    <xf numFmtId="0" fontId="2" fillId="0" borderId="1" xfId="0" applyFont="1" applyBorder="1" applyAlignment="1">
      <alignment horizontal="center"/>
    </xf>
    <xf numFmtId="0" fontId="0" fillId="5" borderId="1" xfId="0" applyFill="1" applyBorder="1"/>
    <xf numFmtId="0" fontId="1" fillId="5" borderId="1" xfId="0" applyFont="1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1" fillId="0" borderId="1" xfId="0" applyFont="1" applyBorder="1"/>
    <xf numFmtId="9" fontId="1" fillId="0" borderId="1" xfId="0" applyNumberFormat="1" applyFont="1" applyBorder="1"/>
    <xf numFmtId="164" fontId="4" fillId="0" borderId="1" xfId="0" applyNumberFormat="1" applyFont="1" applyBorder="1"/>
    <xf numFmtId="0" fontId="0" fillId="0" borderId="2" xfId="0" applyBorder="1"/>
    <xf numFmtId="0" fontId="0" fillId="8" borderId="1" xfId="0" applyFill="1" applyBorder="1"/>
    <xf numFmtId="0" fontId="0" fillId="8" borderId="2" xfId="0" applyFill="1" applyBorder="1"/>
    <xf numFmtId="0" fontId="1" fillId="8" borderId="1" xfId="0" applyFont="1" applyFill="1" applyBorder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14" fontId="3" fillId="8" borderId="1" xfId="0" applyNumberFormat="1" applyFont="1" applyFill="1" applyBorder="1" applyAlignment="1">
      <alignment textRotation="90" wrapText="1"/>
    </xf>
    <xf numFmtId="0" fontId="0" fillId="10" borderId="1" xfId="0" applyFill="1" applyBorder="1"/>
    <xf numFmtId="0" fontId="1" fillId="10" borderId="1" xfId="0" applyFont="1" applyFill="1" applyBorder="1"/>
    <xf numFmtId="14" fontId="3" fillId="10" borderId="1" xfId="0" applyNumberFormat="1" applyFont="1" applyFill="1" applyBorder="1" applyAlignment="1">
      <alignment textRotation="90" wrapText="1"/>
    </xf>
    <xf numFmtId="0" fontId="0" fillId="5" borderId="2" xfId="0" applyFill="1" applyBorder="1"/>
    <xf numFmtId="0" fontId="0" fillId="11" borderId="1" xfId="0" applyFill="1" applyBorder="1"/>
    <xf numFmtId="0" fontId="0" fillId="11" borderId="2" xfId="0" applyFill="1" applyBorder="1"/>
    <xf numFmtId="0" fontId="1" fillId="11" borderId="1" xfId="0" applyFont="1" applyFill="1" applyBorder="1"/>
    <xf numFmtId="0" fontId="0" fillId="6" borderId="2" xfId="0" applyFill="1" applyBorder="1"/>
    <xf numFmtId="0" fontId="1" fillId="6" borderId="1" xfId="0" applyFont="1" applyFill="1" applyBorder="1"/>
    <xf numFmtId="0" fontId="0" fillId="12" borderId="1" xfId="0" applyFill="1" applyBorder="1"/>
    <xf numFmtId="0" fontId="0" fillId="12" borderId="2" xfId="0" applyFill="1" applyBorder="1"/>
    <xf numFmtId="0" fontId="1" fillId="12" borderId="1" xfId="0" applyFont="1" applyFill="1" applyBorder="1"/>
    <xf numFmtId="0" fontId="3" fillId="5" borderId="1" xfId="0" applyFont="1" applyFill="1" applyBorder="1"/>
    <xf numFmtId="0" fontId="3" fillId="0" borderId="1" xfId="0" applyFont="1" applyBorder="1"/>
    <xf numFmtId="0" fontId="3" fillId="11" borderId="1" xfId="0" applyFont="1" applyFill="1" applyBorder="1"/>
    <xf numFmtId="0" fontId="3" fillId="6" borderId="1" xfId="0" applyFont="1" applyFill="1" applyBorder="1"/>
    <xf numFmtId="0" fontId="3" fillId="12" borderId="1" xfId="0" applyFont="1" applyFill="1" applyBorder="1"/>
    <xf numFmtId="0" fontId="3" fillId="9" borderId="1" xfId="0" applyFont="1" applyFill="1" applyBorder="1"/>
    <xf numFmtId="0" fontId="3" fillId="7" borderId="1" xfId="0" applyFont="1" applyFill="1" applyBorder="1"/>
    <xf numFmtId="0" fontId="0" fillId="13" borderId="1" xfId="0" applyFill="1" applyBorder="1"/>
    <xf numFmtId="0" fontId="0" fillId="13" borderId="2" xfId="0" applyFill="1" applyBorder="1"/>
    <xf numFmtId="0" fontId="1" fillId="13" borderId="1" xfId="0" applyFont="1" applyFill="1" applyBorder="1"/>
    <xf numFmtId="0" fontId="3" fillId="13" borderId="1" xfId="0" applyFont="1" applyFill="1" applyBorder="1"/>
    <xf numFmtId="0" fontId="3" fillId="4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3" fillId="0" borderId="0" xfId="0" applyFont="1" applyFill="1"/>
    <xf numFmtId="0" fontId="6" fillId="0" borderId="9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7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2" fontId="5" fillId="0" borderId="7" xfId="0" applyNumberFormat="1" applyFont="1" applyFill="1" applyBorder="1"/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textRotation="90"/>
    </xf>
    <xf numFmtId="0" fontId="7" fillId="0" borderId="14" xfId="0" applyFont="1" applyFill="1" applyBorder="1" applyAlignment="1">
      <alignment horizontal="center" textRotation="90"/>
    </xf>
    <xf numFmtId="0" fontId="6" fillId="0" borderId="14" xfId="0" applyFont="1" applyFill="1" applyBorder="1" applyAlignment="1">
      <alignment horizontal="center" textRotation="90" wrapText="1"/>
    </xf>
    <xf numFmtId="0" fontId="7" fillId="0" borderId="14" xfId="0" applyFont="1" applyFill="1" applyBorder="1" applyAlignment="1">
      <alignment horizontal="center" textRotation="90" wrapText="1"/>
    </xf>
    <xf numFmtId="0" fontId="6" fillId="0" borderId="5" xfId="0" applyFont="1" applyFill="1" applyBorder="1" applyAlignment="1">
      <alignment horizontal="center" textRotation="90"/>
    </xf>
    <xf numFmtId="0" fontId="7" fillId="0" borderId="5" xfId="0" applyFont="1" applyFill="1" applyBorder="1" applyAlignment="1">
      <alignment horizontal="center" textRotation="90"/>
    </xf>
    <xf numFmtId="0" fontId="6" fillId="0" borderId="5" xfId="0" applyFont="1" applyFill="1" applyBorder="1" applyAlignment="1">
      <alignment horizontal="center" textRotation="90" wrapText="1"/>
    </xf>
    <xf numFmtId="0" fontId="7" fillId="0" borderId="5" xfId="0" applyFont="1" applyFill="1" applyBorder="1" applyAlignment="1">
      <alignment horizontal="center" textRotation="90" wrapText="1"/>
    </xf>
    <xf numFmtId="0" fontId="6" fillId="0" borderId="6" xfId="0" applyFont="1" applyFill="1" applyBorder="1" applyAlignment="1">
      <alignment horizontal="center" textRotation="90"/>
    </xf>
    <xf numFmtId="0" fontId="7" fillId="0" borderId="6" xfId="0" applyFont="1" applyFill="1" applyBorder="1" applyAlignment="1">
      <alignment horizontal="center" textRotation="90"/>
    </xf>
    <xf numFmtId="0" fontId="6" fillId="0" borderId="6" xfId="0" applyFont="1" applyFill="1" applyBorder="1" applyAlignment="1">
      <alignment horizontal="center" textRotation="90" wrapText="1"/>
    </xf>
    <xf numFmtId="0" fontId="7" fillId="0" borderId="6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3B980-0BDA-9344-85C0-00ABD5F8C9E4}">
  <sheetPr>
    <pageSetUpPr fitToPage="1"/>
  </sheetPr>
  <dimension ref="A1:HC45"/>
  <sheetViews>
    <sheetView workbookViewId="0">
      <pane ySplit="5" topLeftCell="A6" activePane="bottomLeft" state="frozen"/>
      <selection pane="bottomLeft" activeCell="AD8" sqref="AD8"/>
    </sheetView>
  </sheetViews>
  <sheetFormatPr baseColWidth="10" defaultRowHeight="16" x14ac:dyDescent="0.2"/>
  <cols>
    <col min="1" max="1" width="10.83203125" style="3"/>
    <col min="2" max="2" width="6.33203125" style="1" customWidth="1"/>
    <col min="3" max="3" width="7.6640625" style="1" customWidth="1"/>
    <col min="4" max="5" width="3.83203125" style="1" hidden="1" customWidth="1"/>
    <col min="6" max="6" width="7.5" style="2" customWidth="1"/>
    <col min="7" max="7" width="0.6640625" style="2" customWidth="1"/>
    <col min="8" max="8" width="5.1640625" style="2" hidden="1" customWidth="1"/>
    <col min="9" max="9" width="0.33203125" style="2" hidden="1" customWidth="1"/>
    <col min="10" max="10" width="13.5" style="2" hidden="1" customWidth="1"/>
    <col min="11" max="19" width="0.1640625" style="2" customWidth="1"/>
    <col min="20" max="20" width="3.83203125" style="1" customWidth="1"/>
    <col min="21" max="21" width="17.33203125" style="1" customWidth="1"/>
    <col min="22" max="22" width="4.83203125" style="13" customWidth="1"/>
    <col min="23" max="26" width="4.83203125" style="1" customWidth="1"/>
    <col min="27" max="27" width="4.83203125" style="13" customWidth="1"/>
    <col min="28" max="31" width="4.83203125" style="1" customWidth="1"/>
    <col min="32" max="33" width="4.83203125" style="51" customWidth="1"/>
    <col min="34" max="35" width="4.83203125" style="1" customWidth="1"/>
    <col min="36" max="36" width="4.83203125" style="13" customWidth="1"/>
    <col min="37" max="38" width="4.83203125" style="1" customWidth="1"/>
    <col min="39" max="39" width="4.83203125" style="13" customWidth="1"/>
    <col min="40" max="41" width="4.83203125" style="1" customWidth="1"/>
    <col min="42" max="42" width="4.83203125" style="51" customWidth="1"/>
    <col min="43" max="44" width="4.83203125" style="1" customWidth="1"/>
    <col min="45" max="45" width="4.83203125" style="13" customWidth="1"/>
    <col min="46" max="50" width="4.83203125" style="1" customWidth="1"/>
    <col min="51" max="51" width="4.83203125" style="51" customWidth="1"/>
    <col min="52" max="53" width="4.83203125" style="1" customWidth="1"/>
    <col min="54" max="54" width="4.83203125" style="36" customWidth="1"/>
    <col min="55" max="62" width="4.83203125" style="1" customWidth="1"/>
    <col min="63" max="64" width="4.83203125" style="51" customWidth="1"/>
    <col min="65" max="66" width="4.83203125" style="1" customWidth="1"/>
    <col min="67" max="67" width="4.83203125" style="36" customWidth="1"/>
    <col min="68" max="72" width="4.83203125" style="1" customWidth="1"/>
    <col min="73" max="73" width="4.83203125" style="51" customWidth="1"/>
    <col min="74" max="75" width="4.83203125" style="1" customWidth="1"/>
    <col min="76" max="76" width="4.83203125" style="36" customWidth="1"/>
    <col min="77" max="81" width="4.83203125" style="1" customWidth="1"/>
    <col min="82" max="82" width="4.83203125" style="51" customWidth="1"/>
    <col min="83" max="84" width="4.83203125" style="1" customWidth="1"/>
    <col min="85" max="85" width="4.83203125" style="16" customWidth="1"/>
    <col min="86" max="90" width="4.83203125" style="1" customWidth="1"/>
    <col min="91" max="91" width="4.83203125" style="51" customWidth="1"/>
    <col min="92" max="93" width="4.83203125" style="1" customWidth="1"/>
    <col min="94" max="94" width="4.83203125" style="16" customWidth="1"/>
    <col min="95" max="99" width="4.83203125" style="1" customWidth="1"/>
    <col min="100" max="100" width="4.83203125" style="51" customWidth="1"/>
    <col min="101" max="102" width="4.83203125" style="1" customWidth="1"/>
    <col min="103" max="103" width="4.83203125" style="16" customWidth="1"/>
    <col min="104" max="111" width="4.83203125" style="1" customWidth="1"/>
    <col min="112" max="114" width="4.83203125" style="41" customWidth="1"/>
    <col min="115" max="120" width="4.83203125" style="1" customWidth="1"/>
    <col min="121" max="121" width="4.83203125" style="41" customWidth="1"/>
    <col min="122" max="129" width="4.83203125" style="1" customWidth="1"/>
    <col min="130" max="130" width="4.83203125" style="41" customWidth="1"/>
    <col min="131" max="138" width="4.83203125" style="1" customWidth="1"/>
    <col min="139" max="139" width="5.6640625" style="25" customWidth="1"/>
    <col min="140" max="140" width="4.83203125" style="1" customWidth="1"/>
    <col min="141" max="141" width="4.83203125" style="32" customWidth="1"/>
    <col min="142" max="143" width="4.83203125" style="1" customWidth="1"/>
    <col min="144" max="144" width="4.83203125" style="32" customWidth="1"/>
    <col min="145" max="146" width="4.83203125" style="1" customWidth="1"/>
    <col min="147" max="147" width="4.83203125" style="32" customWidth="1"/>
    <col min="148" max="149" width="4.83203125" style="1" customWidth="1"/>
    <col min="150" max="150" width="4.83203125" style="32" customWidth="1"/>
    <col min="151" max="152" width="4.83203125" style="1" customWidth="1"/>
    <col min="153" max="153" width="4.83203125" style="32" customWidth="1"/>
    <col min="154" max="155" width="4.83203125" style="1" customWidth="1"/>
    <col min="156" max="156" width="4.83203125" style="32" customWidth="1"/>
    <col min="157" max="158" width="4.83203125" style="1" customWidth="1"/>
    <col min="159" max="159" width="4.83203125" style="32" customWidth="1"/>
    <col min="160" max="161" width="4.83203125" style="1" customWidth="1"/>
    <col min="162" max="162" width="4.83203125" style="32" customWidth="1"/>
    <col min="163" max="164" width="4.83203125" style="1" customWidth="1"/>
    <col min="165" max="165" width="4.83203125" style="32" customWidth="1"/>
    <col min="166" max="167" width="4.83203125" style="1" customWidth="1"/>
    <col min="168" max="168" width="4.83203125" style="32" customWidth="1"/>
    <col min="169" max="170" width="4.83203125" style="1" customWidth="1"/>
    <col min="171" max="171" width="4.83203125" style="32" customWidth="1"/>
    <col min="172" max="173" width="4.83203125" style="1" customWidth="1"/>
    <col min="174" max="174" width="4.83203125" style="32" customWidth="1"/>
    <col min="175" max="175" width="4.83203125" style="1" customWidth="1"/>
    <col min="176" max="176" width="4.83203125" style="25" customWidth="1"/>
    <col min="177" max="211" width="4.83203125" style="1" customWidth="1"/>
    <col min="212" max="16384" width="10.83203125" style="1"/>
  </cols>
  <sheetData>
    <row r="1" spans="1:211" ht="19" x14ac:dyDescent="0.25">
      <c r="A1" s="56" t="s">
        <v>44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211" ht="19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V2" s="35"/>
      <c r="W2" s="24"/>
      <c r="X2" s="24"/>
      <c r="Y2" s="24"/>
      <c r="Z2" s="24"/>
      <c r="AA2" s="35"/>
      <c r="AB2" s="24"/>
      <c r="AC2" s="24"/>
      <c r="AD2" s="24"/>
      <c r="AE2" s="24"/>
      <c r="AF2" s="52"/>
      <c r="AG2" s="52"/>
      <c r="AH2" s="24"/>
      <c r="AI2" s="24"/>
      <c r="AJ2" s="35"/>
      <c r="AK2" s="24"/>
      <c r="AL2" s="24"/>
      <c r="AM2" s="35"/>
      <c r="AN2" s="24"/>
      <c r="AO2" s="24"/>
      <c r="AP2" s="52"/>
      <c r="AQ2" s="24"/>
      <c r="AR2" s="24"/>
      <c r="AS2" s="35"/>
      <c r="AT2" s="24"/>
      <c r="AU2" s="24"/>
      <c r="AV2" s="24"/>
      <c r="AW2" s="24"/>
      <c r="AX2" s="24"/>
      <c r="AY2" s="52"/>
      <c r="AZ2" s="24"/>
      <c r="BA2" s="24"/>
      <c r="BB2" s="37"/>
      <c r="BC2" s="24"/>
      <c r="BD2" s="24"/>
      <c r="BE2" s="24"/>
      <c r="BF2" s="24"/>
      <c r="BG2" s="24"/>
      <c r="BH2" s="24"/>
      <c r="BI2" s="24"/>
      <c r="BJ2" s="24"/>
      <c r="BK2" s="52"/>
      <c r="BL2" s="52"/>
      <c r="BM2" s="24"/>
      <c r="BN2" s="24"/>
      <c r="BO2" s="37"/>
      <c r="BP2" s="24"/>
      <c r="BQ2" s="24"/>
      <c r="BR2" s="24"/>
      <c r="BS2" s="24"/>
      <c r="BT2" s="24"/>
      <c r="BU2" s="52"/>
      <c r="BV2" s="24"/>
      <c r="BW2" s="24"/>
      <c r="BX2" s="37"/>
      <c r="BY2" s="24"/>
      <c r="BZ2" s="24"/>
      <c r="CA2" s="24"/>
      <c r="CB2" s="24"/>
      <c r="CC2" s="24"/>
      <c r="CD2" s="52"/>
      <c r="CE2" s="24"/>
      <c r="CF2" s="24"/>
      <c r="CG2" s="39"/>
      <c r="CH2" s="24"/>
      <c r="CI2" s="24"/>
      <c r="CJ2" s="24"/>
      <c r="CK2" s="24"/>
      <c r="CL2" s="24"/>
      <c r="CM2" s="52"/>
      <c r="CN2" s="24"/>
      <c r="CO2" s="24"/>
      <c r="CP2" s="39"/>
      <c r="CQ2" s="24"/>
      <c r="CR2" s="24"/>
      <c r="CS2" s="24"/>
      <c r="CT2" s="24"/>
      <c r="CU2" s="24"/>
      <c r="CV2" s="52"/>
      <c r="CW2" s="24"/>
      <c r="CX2" s="24"/>
      <c r="CY2" s="39"/>
      <c r="CZ2" s="24"/>
      <c r="DA2" s="24"/>
      <c r="DB2" s="24"/>
      <c r="DC2" s="24"/>
      <c r="DD2" s="24"/>
      <c r="DE2" s="24"/>
      <c r="DF2" s="24"/>
      <c r="DG2" s="24"/>
      <c r="DH2" s="42"/>
      <c r="DI2" s="42"/>
      <c r="DJ2" s="42"/>
      <c r="DK2" s="24"/>
      <c r="DL2" s="24"/>
      <c r="DM2" s="24"/>
      <c r="DN2" s="24"/>
      <c r="DO2" s="24"/>
      <c r="DP2" s="24"/>
      <c r="DQ2" s="42"/>
      <c r="DR2" s="24"/>
      <c r="DS2" s="24"/>
      <c r="DT2" s="24"/>
      <c r="DU2" s="24"/>
      <c r="DV2" s="24"/>
      <c r="DW2" s="24"/>
      <c r="DX2" s="24"/>
      <c r="DY2" s="24"/>
      <c r="DZ2" s="42"/>
      <c r="EA2" s="24"/>
      <c r="EB2" s="24"/>
      <c r="EC2" s="24"/>
      <c r="ED2" s="24"/>
      <c r="EE2" s="24"/>
      <c r="EF2" s="24"/>
      <c r="EG2" s="24"/>
      <c r="EH2" s="24"/>
      <c r="EI2" s="26"/>
      <c r="EJ2" s="57" t="s">
        <v>91</v>
      </c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9"/>
      <c r="FT2" s="57" t="s">
        <v>94</v>
      </c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9"/>
    </row>
    <row r="3" spans="1:211" s="5" customFormat="1" ht="34" customHeight="1" x14ac:dyDescent="0.2">
      <c r="A3" s="4" t="s">
        <v>1</v>
      </c>
      <c r="B3" s="5" t="s">
        <v>0</v>
      </c>
      <c r="D3" s="5" t="s">
        <v>30</v>
      </c>
      <c r="E3" s="5" t="s">
        <v>84</v>
      </c>
      <c r="F3" s="10" t="s">
        <v>65</v>
      </c>
      <c r="G3" s="6" t="s">
        <v>31</v>
      </c>
      <c r="H3" s="6" t="s">
        <v>32</v>
      </c>
      <c r="I3" s="6" t="s">
        <v>33</v>
      </c>
      <c r="J3" s="6" t="s">
        <v>34</v>
      </c>
      <c r="K3" s="6" t="s">
        <v>35</v>
      </c>
      <c r="L3" s="6" t="s">
        <v>36</v>
      </c>
      <c r="M3" s="6" t="s">
        <v>37</v>
      </c>
      <c r="N3" s="6" t="s">
        <v>38</v>
      </c>
      <c r="O3" s="6" t="s">
        <v>39</v>
      </c>
      <c r="P3" s="6" t="s">
        <v>40</v>
      </c>
      <c r="Q3" s="6" t="s">
        <v>41</v>
      </c>
      <c r="R3" s="6" t="s">
        <v>42</v>
      </c>
      <c r="S3" s="6" t="s">
        <v>43</v>
      </c>
      <c r="T3" s="5" t="s">
        <v>57</v>
      </c>
      <c r="U3" s="5" t="s">
        <v>62</v>
      </c>
      <c r="V3" s="14" t="s">
        <v>85</v>
      </c>
      <c r="W3" s="21"/>
      <c r="X3" s="21"/>
      <c r="Y3" s="21"/>
      <c r="Z3" s="21"/>
      <c r="AA3" s="14"/>
      <c r="AB3" s="21"/>
      <c r="AC3" s="21"/>
      <c r="AD3" s="21"/>
      <c r="AE3" s="21"/>
      <c r="AF3" s="53"/>
      <c r="AG3" s="53"/>
      <c r="AJ3" s="14"/>
      <c r="AK3" s="21"/>
      <c r="AL3" s="21"/>
      <c r="AM3" s="14"/>
      <c r="AN3" s="21"/>
      <c r="AP3" s="53"/>
      <c r="AS3" s="14"/>
      <c r="AT3" s="21"/>
      <c r="AU3" s="21"/>
      <c r="AY3" s="53"/>
      <c r="BB3" s="38" t="s">
        <v>92</v>
      </c>
      <c r="BC3" s="21"/>
      <c r="BD3" s="21"/>
      <c r="BE3" s="21"/>
      <c r="BF3" s="21"/>
      <c r="BK3" s="53"/>
      <c r="BL3" s="53"/>
      <c r="BO3" s="38"/>
      <c r="BP3" s="21"/>
      <c r="BQ3" s="21"/>
      <c r="BU3" s="53"/>
      <c r="BX3" s="38"/>
      <c r="BY3" s="21"/>
      <c r="BZ3" s="21"/>
      <c r="CD3" s="53"/>
      <c r="CG3" s="40" t="s">
        <v>93</v>
      </c>
      <c r="CH3" s="21"/>
      <c r="CI3" s="21"/>
      <c r="CM3" s="53"/>
      <c r="CP3" s="40"/>
      <c r="CQ3" s="21"/>
      <c r="CR3" s="21"/>
      <c r="CV3" s="53"/>
      <c r="CY3" s="40"/>
      <c r="CZ3" s="21"/>
      <c r="DA3" s="21"/>
      <c r="DH3" s="43" t="s">
        <v>59</v>
      </c>
      <c r="DI3" s="43"/>
      <c r="DJ3" s="43"/>
      <c r="DQ3" s="43"/>
      <c r="DR3" s="21"/>
      <c r="DS3" s="21"/>
      <c r="DZ3" s="43"/>
      <c r="EA3" s="21"/>
      <c r="EB3" s="21"/>
      <c r="EI3" s="27"/>
      <c r="EJ3" s="5" t="s">
        <v>85</v>
      </c>
      <c r="EK3" s="33"/>
      <c r="EN3" s="33"/>
      <c r="EQ3" s="33"/>
      <c r="ES3" s="5" t="s">
        <v>92</v>
      </c>
      <c r="ET3" s="33"/>
      <c r="EW3" s="33"/>
      <c r="EZ3" s="33"/>
      <c r="FB3" s="5" t="s">
        <v>93</v>
      </c>
      <c r="FC3" s="33"/>
      <c r="FF3" s="33"/>
      <c r="FI3" s="33"/>
      <c r="FK3" s="5" t="s">
        <v>59</v>
      </c>
      <c r="FL3" s="33"/>
      <c r="FO3" s="33"/>
      <c r="FR3" s="33"/>
      <c r="FT3" s="27" t="s">
        <v>85</v>
      </c>
      <c r="GC3" s="5" t="s">
        <v>92</v>
      </c>
      <c r="GL3" s="5" t="s">
        <v>93</v>
      </c>
      <c r="GU3" s="5" t="s">
        <v>59</v>
      </c>
    </row>
    <row r="4" spans="1:211" s="5" customFormat="1" ht="34" customHeight="1" x14ac:dyDescent="0.2">
      <c r="A4" s="4"/>
      <c r="F4" s="10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V4" s="14" t="s">
        <v>57</v>
      </c>
      <c r="W4" s="21"/>
      <c r="X4" s="21"/>
      <c r="Y4" s="21"/>
      <c r="Z4" s="21"/>
      <c r="AA4" s="14"/>
      <c r="AB4" s="21"/>
      <c r="AC4" s="21"/>
      <c r="AD4" s="21"/>
      <c r="AE4" s="21"/>
      <c r="AF4" s="53"/>
      <c r="AG4" s="53"/>
      <c r="AJ4" s="14" t="s">
        <v>95</v>
      </c>
      <c r="AK4" s="21"/>
      <c r="AL4" s="21"/>
      <c r="AM4" s="14"/>
      <c r="AN4" s="21"/>
      <c r="AP4" s="53"/>
      <c r="AS4" s="14" t="s">
        <v>96</v>
      </c>
      <c r="AT4" s="21"/>
      <c r="AU4" s="21"/>
      <c r="AY4" s="53"/>
      <c r="BB4" s="38" t="s">
        <v>57</v>
      </c>
      <c r="BC4" s="21"/>
      <c r="BD4" s="21"/>
      <c r="BE4" s="21"/>
      <c r="BF4" s="21"/>
      <c r="BK4" s="53"/>
      <c r="BL4" s="53"/>
      <c r="BO4" s="38" t="s">
        <v>95</v>
      </c>
      <c r="BP4" s="21"/>
      <c r="BQ4" s="21"/>
      <c r="BU4" s="53"/>
      <c r="BX4" s="38" t="s">
        <v>96</v>
      </c>
      <c r="BY4" s="21"/>
      <c r="BZ4" s="21"/>
      <c r="CD4" s="53"/>
      <c r="CG4" s="40" t="s">
        <v>57</v>
      </c>
      <c r="CH4" s="21"/>
      <c r="CI4" s="21"/>
      <c r="CM4" s="53"/>
      <c r="CP4" s="40" t="s">
        <v>95</v>
      </c>
      <c r="CQ4" s="21"/>
      <c r="CR4" s="21"/>
      <c r="CV4" s="53"/>
      <c r="CY4" s="40" t="s">
        <v>96</v>
      </c>
      <c r="CZ4" s="21"/>
      <c r="DA4" s="21"/>
      <c r="DH4" s="43" t="s">
        <v>57</v>
      </c>
      <c r="DI4" s="43"/>
      <c r="DJ4" s="43"/>
      <c r="DQ4" s="43" t="s">
        <v>95</v>
      </c>
      <c r="DR4" s="21"/>
      <c r="DS4" s="21"/>
      <c r="DZ4" s="43" t="s">
        <v>96</v>
      </c>
      <c r="EA4" s="21"/>
      <c r="EB4" s="21"/>
      <c r="EI4" s="27"/>
      <c r="EJ4" s="5" t="s">
        <v>62</v>
      </c>
      <c r="EK4" s="33"/>
      <c r="EM4" s="5" t="s">
        <v>86</v>
      </c>
      <c r="EN4" s="33"/>
      <c r="EP4" s="5" t="s">
        <v>87</v>
      </c>
      <c r="EQ4" s="33"/>
      <c r="ES4" s="5" t="s">
        <v>62</v>
      </c>
      <c r="ET4" s="33"/>
      <c r="EV4" s="5" t="s">
        <v>86</v>
      </c>
      <c r="EW4" s="33"/>
      <c r="EY4" s="5" t="s">
        <v>87</v>
      </c>
      <c r="EZ4" s="33"/>
      <c r="FB4" s="5" t="s">
        <v>62</v>
      </c>
      <c r="FC4" s="33"/>
      <c r="FE4" s="5" t="s">
        <v>86</v>
      </c>
      <c r="FF4" s="33"/>
      <c r="FH4" s="5" t="s">
        <v>87</v>
      </c>
      <c r="FI4" s="33"/>
      <c r="FK4" s="5" t="s">
        <v>62</v>
      </c>
      <c r="FL4" s="33"/>
      <c r="FN4" s="5" t="s">
        <v>86</v>
      </c>
      <c r="FO4" s="33"/>
      <c r="FQ4" s="5" t="s">
        <v>87</v>
      </c>
      <c r="FR4" s="33"/>
      <c r="FT4" s="27" t="s">
        <v>62</v>
      </c>
      <c r="FW4" s="5" t="s">
        <v>86</v>
      </c>
      <c r="FZ4" s="5" t="s">
        <v>87</v>
      </c>
      <c r="GC4" s="5" t="s">
        <v>62</v>
      </c>
      <c r="GF4" s="5" t="s">
        <v>86</v>
      </c>
      <c r="GI4" s="5" t="s">
        <v>87</v>
      </c>
      <c r="GL4" s="5" t="s">
        <v>62</v>
      </c>
      <c r="GO4" s="5" t="s">
        <v>86</v>
      </c>
      <c r="GR4" s="5" t="s">
        <v>87</v>
      </c>
      <c r="GU4" s="5" t="s">
        <v>62</v>
      </c>
      <c r="GX4" s="5" t="s">
        <v>86</v>
      </c>
      <c r="HA4" s="5" t="s">
        <v>87</v>
      </c>
    </row>
    <row r="5" spans="1:211" s="5" customFormat="1" ht="34" customHeight="1" x14ac:dyDescent="0.2">
      <c r="A5" s="4"/>
      <c r="F5" s="10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V5" s="14" t="s">
        <v>97</v>
      </c>
      <c r="W5" s="21"/>
      <c r="X5" s="22" t="s">
        <v>107</v>
      </c>
      <c r="Y5" s="22"/>
      <c r="Z5" s="22"/>
      <c r="AA5" s="14" t="s">
        <v>89</v>
      </c>
      <c r="AB5" s="21"/>
      <c r="AC5" s="21" t="s">
        <v>108</v>
      </c>
      <c r="AD5" s="21"/>
      <c r="AE5" s="21"/>
      <c r="AF5" s="53" t="s">
        <v>109</v>
      </c>
      <c r="AG5" s="53" t="s">
        <v>110</v>
      </c>
      <c r="AH5" s="5" t="s">
        <v>98</v>
      </c>
      <c r="AI5" s="5" t="s">
        <v>100</v>
      </c>
      <c r="AJ5" s="14" t="s">
        <v>97</v>
      </c>
      <c r="AK5" s="21"/>
      <c r="AL5" s="22" t="s">
        <v>107</v>
      </c>
      <c r="AM5" s="14" t="s">
        <v>89</v>
      </c>
      <c r="AN5" s="21"/>
      <c r="AO5" s="21" t="s">
        <v>108</v>
      </c>
      <c r="AP5" s="53" t="s">
        <v>106</v>
      </c>
      <c r="AQ5" s="5" t="s">
        <v>98</v>
      </c>
      <c r="AR5" s="5" t="s">
        <v>100</v>
      </c>
      <c r="AS5" s="14" t="s">
        <v>97</v>
      </c>
      <c r="AT5" s="21"/>
      <c r="AU5" s="21"/>
      <c r="AV5" s="5" t="s">
        <v>89</v>
      </c>
      <c r="AY5" s="53" t="s">
        <v>106</v>
      </c>
      <c r="AZ5" s="5" t="s">
        <v>98</v>
      </c>
      <c r="BA5" s="5" t="s">
        <v>100</v>
      </c>
      <c r="BB5" s="38" t="s">
        <v>97</v>
      </c>
      <c r="BC5" s="21"/>
      <c r="BD5" s="21"/>
      <c r="BE5" s="21"/>
      <c r="BF5" s="21"/>
      <c r="BG5" s="5" t="s">
        <v>89</v>
      </c>
      <c r="BK5" s="53" t="s">
        <v>111</v>
      </c>
      <c r="BL5" s="53" t="s">
        <v>112</v>
      </c>
      <c r="BM5" s="5" t="s">
        <v>98</v>
      </c>
      <c r="BN5" s="5" t="s">
        <v>100</v>
      </c>
      <c r="BO5" s="38" t="s">
        <v>97</v>
      </c>
      <c r="BP5" s="21"/>
      <c r="BQ5" s="21"/>
      <c r="BR5" s="5" t="s">
        <v>89</v>
      </c>
      <c r="BU5" s="53" t="s">
        <v>106</v>
      </c>
      <c r="BV5" s="5" t="s">
        <v>98</v>
      </c>
      <c r="BW5" s="5" t="s">
        <v>100</v>
      </c>
      <c r="BX5" s="38" t="s">
        <v>97</v>
      </c>
      <c r="BY5" s="21"/>
      <c r="BZ5" s="21"/>
      <c r="CA5" s="5" t="s">
        <v>89</v>
      </c>
      <c r="CD5" s="53"/>
      <c r="CE5" s="5" t="s">
        <v>98</v>
      </c>
      <c r="CF5" s="5" t="s">
        <v>100</v>
      </c>
      <c r="CG5" s="40" t="s">
        <v>97</v>
      </c>
      <c r="CH5" s="21"/>
      <c r="CI5" s="21"/>
      <c r="CJ5" s="5" t="s">
        <v>89</v>
      </c>
      <c r="CM5" s="53"/>
      <c r="CN5" s="5" t="s">
        <v>98</v>
      </c>
      <c r="CO5" s="5" t="s">
        <v>100</v>
      </c>
      <c r="CP5" s="40" t="s">
        <v>97</v>
      </c>
      <c r="CQ5" s="21"/>
      <c r="CR5" s="21"/>
      <c r="CS5" s="5" t="s">
        <v>89</v>
      </c>
      <c r="CV5" s="53"/>
      <c r="CW5" s="5" t="s">
        <v>98</v>
      </c>
      <c r="CX5" s="5" t="s">
        <v>100</v>
      </c>
      <c r="CY5" s="40" t="s">
        <v>97</v>
      </c>
      <c r="CZ5" s="21"/>
      <c r="DA5" s="21"/>
      <c r="DB5" s="5" t="s">
        <v>89</v>
      </c>
      <c r="DF5" s="5" t="s">
        <v>98</v>
      </c>
      <c r="DG5" s="5" t="s">
        <v>100</v>
      </c>
      <c r="DH5" s="43" t="s">
        <v>97</v>
      </c>
      <c r="DI5" s="43"/>
      <c r="DJ5" s="43"/>
      <c r="DK5" s="5" t="s">
        <v>89</v>
      </c>
      <c r="DO5" s="5" t="s">
        <v>98</v>
      </c>
      <c r="DQ5" s="43" t="s">
        <v>97</v>
      </c>
      <c r="DR5" s="21"/>
      <c r="DS5" s="21"/>
      <c r="DT5" s="5" t="s">
        <v>89</v>
      </c>
      <c r="DX5" s="5" t="s">
        <v>98</v>
      </c>
      <c r="DZ5" s="43" t="s">
        <v>97</v>
      </c>
      <c r="EA5" s="21"/>
      <c r="EB5" s="21"/>
      <c r="EC5" s="5" t="s">
        <v>89</v>
      </c>
      <c r="EG5" s="5" t="s">
        <v>98</v>
      </c>
      <c r="EI5" s="27"/>
      <c r="EJ5" s="11" t="s">
        <v>88</v>
      </c>
      <c r="EK5" s="34" t="s">
        <v>89</v>
      </c>
      <c r="EL5" s="11" t="s">
        <v>90</v>
      </c>
      <c r="EM5" s="11" t="s">
        <v>88</v>
      </c>
      <c r="EN5" s="34" t="s">
        <v>89</v>
      </c>
      <c r="EO5" s="11" t="s">
        <v>90</v>
      </c>
      <c r="EP5" s="11" t="s">
        <v>88</v>
      </c>
      <c r="EQ5" s="34" t="s">
        <v>89</v>
      </c>
      <c r="ER5" s="11" t="s">
        <v>90</v>
      </c>
      <c r="ES5" s="11" t="s">
        <v>88</v>
      </c>
      <c r="ET5" s="34" t="s">
        <v>89</v>
      </c>
      <c r="EU5" s="11" t="s">
        <v>90</v>
      </c>
      <c r="EV5" s="11" t="s">
        <v>88</v>
      </c>
      <c r="EW5" s="34" t="s">
        <v>89</v>
      </c>
      <c r="EX5" s="11" t="s">
        <v>90</v>
      </c>
      <c r="EY5" s="11" t="s">
        <v>88</v>
      </c>
      <c r="EZ5" s="34" t="s">
        <v>89</v>
      </c>
      <c r="FA5" s="11" t="s">
        <v>90</v>
      </c>
      <c r="FB5" s="11" t="s">
        <v>88</v>
      </c>
      <c r="FC5" s="34" t="s">
        <v>89</v>
      </c>
      <c r="FD5" s="11" t="s">
        <v>90</v>
      </c>
      <c r="FE5" s="11" t="s">
        <v>88</v>
      </c>
      <c r="FF5" s="34" t="s">
        <v>89</v>
      </c>
      <c r="FG5" s="11" t="s">
        <v>90</v>
      </c>
      <c r="FH5" s="11" t="s">
        <v>88</v>
      </c>
      <c r="FI5" s="34" t="s">
        <v>89</v>
      </c>
      <c r="FJ5" s="11" t="s">
        <v>90</v>
      </c>
      <c r="FK5" s="11" t="s">
        <v>88</v>
      </c>
      <c r="FL5" s="34" t="s">
        <v>89</v>
      </c>
      <c r="FM5" s="11" t="s">
        <v>90</v>
      </c>
      <c r="FN5" s="11" t="s">
        <v>88</v>
      </c>
      <c r="FO5" s="34" t="s">
        <v>89</v>
      </c>
      <c r="FP5" s="11" t="s">
        <v>90</v>
      </c>
      <c r="FQ5" s="11" t="s">
        <v>88</v>
      </c>
      <c r="FR5" s="34" t="s">
        <v>89</v>
      </c>
      <c r="FS5" s="11" t="s">
        <v>90</v>
      </c>
      <c r="FT5" s="31" t="s">
        <v>88</v>
      </c>
      <c r="FU5" s="11" t="s">
        <v>89</v>
      </c>
      <c r="FV5" s="11" t="s">
        <v>90</v>
      </c>
      <c r="FW5" s="11" t="s">
        <v>88</v>
      </c>
      <c r="FX5" s="11" t="s">
        <v>89</v>
      </c>
      <c r="FY5" s="11" t="s">
        <v>90</v>
      </c>
      <c r="FZ5" s="11" t="s">
        <v>88</v>
      </c>
      <c r="GA5" s="11" t="s">
        <v>89</v>
      </c>
      <c r="GB5" s="11" t="s">
        <v>90</v>
      </c>
      <c r="GC5" s="11" t="s">
        <v>88</v>
      </c>
      <c r="GD5" s="11" t="s">
        <v>89</v>
      </c>
      <c r="GE5" s="11" t="s">
        <v>90</v>
      </c>
      <c r="GF5" s="11" t="s">
        <v>88</v>
      </c>
      <c r="GG5" s="11" t="s">
        <v>89</v>
      </c>
      <c r="GH5" s="11" t="s">
        <v>90</v>
      </c>
      <c r="GI5" s="11" t="s">
        <v>88</v>
      </c>
      <c r="GJ5" s="11" t="s">
        <v>89</v>
      </c>
      <c r="GK5" s="11" t="s">
        <v>90</v>
      </c>
      <c r="GL5" s="11" t="s">
        <v>88</v>
      </c>
      <c r="GM5" s="11" t="s">
        <v>89</v>
      </c>
      <c r="GN5" s="11" t="s">
        <v>90</v>
      </c>
      <c r="GO5" s="11" t="s">
        <v>88</v>
      </c>
      <c r="GP5" s="11" t="s">
        <v>89</v>
      </c>
      <c r="GQ5" s="11" t="s">
        <v>90</v>
      </c>
      <c r="GR5" s="11" t="s">
        <v>88</v>
      </c>
      <c r="GS5" s="11" t="s">
        <v>89</v>
      </c>
      <c r="GT5" s="11" t="s">
        <v>90</v>
      </c>
      <c r="GU5" s="11" t="s">
        <v>88</v>
      </c>
      <c r="GV5" s="11" t="s">
        <v>89</v>
      </c>
      <c r="GW5" s="11" t="s">
        <v>90</v>
      </c>
      <c r="GX5" s="11" t="s">
        <v>88</v>
      </c>
      <c r="GY5" s="11" t="s">
        <v>89</v>
      </c>
      <c r="GZ5" s="11" t="s">
        <v>90</v>
      </c>
      <c r="HA5" s="11" t="s">
        <v>88</v>
      </c>
      <c r="HB5" s="11" t="s">
        <v>89</v>
      </c>
      <c r="HC5" s="11" t="s">
        <v>90</v>
      </c>
    </row>
    <row r="6" spans="1:211" s="8" customFormat="1" x14ac:dyDescent="0.2">
      <c r="A6" s="7">
        <v>1</v>
      </c>
      <c r="B6" s="8" t="s">
        <v>2</v>
      </c>
      <c r="C6" s="8" t="s">
        <v>47</v>
      </c>
      <c r="D6" s="8">
        <v>46</v>
      </c>
      <c r="E6" s="8">
        <f>F6-7</f>
        <v>158.5</v>
      </c>
      <c r="F6" s="9">
        <v>165.5</v>
      </c>
      <c r="G6" s="9">
        <v>83</v>
      </c>
      <c r="H6" s="9">
        <v>74</v>
      </c>
      <c r="I6" s="9">
        <v>55</v>
      </c>
      <c r="J6" s="9">
        <v>43.5</v>
      </c>
      <c r="K6" s="9">
        <v>24</v>
      </c>
      <c r="L6" s="9">
        <v>10.7</v>
      </c>
      <c r="M6" s="9">
        <v>29.5</v>
      </c>
      <c r="N6" s="9">
        <v>50</v>
      </c>
      <c r="O6" s="9">
        <v>44</v>
      </c>
      <c r="P6" s="9">
        <v>48.5</v>
      </c>
      <c r="Q6" s="9">
        <v>36</v>
      </c>
      <c r="R6" s="9">
        <v>37.5</v>
      </c>
      <c r="S6" s="9">
        <v>37.799999999999997</v>
      </c>
      <c r="T6" s="8" t="s">
        <v>60</v>
      </c>
      <c r="U6" s="8" t="s">
        <v>58</v>
      </c>
      <c r="V6" s="13"/>
      <c r="W6" s="1"/>
      <c r="X6" s="1"/>
      <c r="Y6" s="1"/>
      <c r="Z6" s="1"/>
      <c r="AA6" s="13"/>
      <c r="AB6" s="1"/>
      <c r="AC6" s="1"/>
      <c r="AD6" s="1"/>
      <c r="AE6" s="1"/>
      <c r="AF6" s="51"/>
      <c r="AG6" s="51"/>
      <c r="AJ6" s="13"/>
      <c r="AK6" s="1"/>
      <c r="AL6" s="1"/>
      <c r="AM6" s="13"/>
      <c r="AN6" s="1"/>
      <c r="AP6" s="51"/>
      <c r="AS6" s="13"/>
      <c r="AT6" s="1"/>
      <c r="AU6" s="1"/>
      <c r="AY6" s="51"/>
      <c r="BB6" s="36"/>
      <c r="BC6" s="1"/>
      <c r="BD6" s="1"/>
      <c r="BE6" s="1"/>
      <c r="BF6" s="1"/>
      <c r="BK6" s="51"/>
      <c r="BL6" s="51"/>
      <c r="BO6" s="36"/>
      <c r="BP6" s="1"/>
      <c r="BQ6" s="1"/>
      <c r="BU6" s="51"/>
      <c r="BX6" s="36"/>
      <c r="BY6" s="1"/>
      <c r="BZ6" s="1"/>
      <c r="CD6" s="51"/>
      <c r="CG6" s="16"/>
      <c r="CH6" s="1"/>
      <c r="CI6" s="1"/>
      <c r="CM6" s="51"/>
      <c r="CP6" s="16"/>
      <c r="CQ6" s="1"/>
      <c r="CR6" s="1"/>
      <c r="CV6" s="51"/>
      <c r="CY6" s="16"/>
      <c r="CZ6" s="1"/>
      <c r="DA6" s="1"/>
      <c r="DH6" s="41"/>
      <c r="DI6" s="41"/>
      <c r="DJ6" s="41"/>
      <c r="DQ6" s="41"/>
      <c r="DR6" s="1"/>
      <c r="DS6" s="1"/>
      <c r="DZ6" s="41"/>
      <c r="EA6" s="1"/>
      <c r="EB6" s="1"/>
      <c r="EI6" s="25"/>
      <c r="EK6" s="32"/>
      <c r="EN6" s="32"/>
      <c r="EQ6" s="32"/>
      <c r="ET6" s="32"/>
      <c r="EW6" s="32"/>
      <c r="EZ6" s="32"/>
      <c r="FC6" s="32"/>
      <c r="FF6" s="32"/>
      <c r="FI6" s="32"/>
      <c r="FL6" s="32"/>
      <c r="FO6" s="32"/>
      <c r="FR6" s="32"/>
      <c r="FT6" s="25"/>
    </row>
    <row r="7" spans="1:211" s="8" customFormat="1" x14ac:dyDescent="0.2">
      <c r="A7" s="7">
        <v>2</v>
      </c>
      <c r="B7" s="8" t="s">
        <v>16</v>
      </c>
      <c r="C7" s="8" t="s">
        <v>50</v>
      </c>
      <c r="D7" s="8">
        <v>49</v>
      </c>
      <c r="E7" s="8">
        <f t="shared" ref="E7:E33" si="0">F7-7</f>
        <v>156.5</v>
      </c>
      <c r="F7" s="9">
        <v>163.5</v>
      </c>
      <c r="G7" s="9">
        <v>82.4</v>
      </c>
      <c r="H7" s="9">
        <v>72.400000000000006</v>
      </c>
      <c r="I7" s="9">
        <v>55</v>
      </c>
      <c r="J7" s="9">
        <v>44.5</v>
      </c>
      <c r="K7" s="9">
        <v>23.9</v>
      </c>
      <c r="L7" s="9">
        <v>11.3</v>
      </c>
      <c r="M7" s="9">
        <v>31.1</v>
      </c>
      <c r="N7" s="9">
        <v>52</v>
      </c>
      <c r="O7" s="9">
        <v>40</v>
      </c>
      <c r="P7" s="9">
        <v>49.8</v>
      </c>
      <c r="Q7" s="9">
        <v>37</v>
      </c>
      <c r="R7" s="9">
        <v>37.1</v>
      </c>
      <c r="S7" s="9">
        <v>37</v>
      </c>
      <c r="T7" s="8" t="s">
        <v>60</v>
      </c>
      <c r="U7" s="8" t="s">
        <v>58</v>
      </c>
      <c r="V7" s="13"/>
      <c r="W7" s="1"/>
      <c r="X7" s="1"/>
      <c r="Y7" s="1"/>
      <c r="Z7" s="1"/>
      <c r="AA7" s="13"/>
      <c r="AB7" s="1"/>
      <c r="AC7" s="1"/>
      <c r="AD7" s="1"/>
      <c r="AE7" s="1"/>
      <c r="AF7" s="51"/>
      <c r="AG7" s="51"/>
      <c r="AJ7" s="13"/>
      <c r="AK7" s="1"/>
      <c r="AL7" s="1"/>
      <c r="AM7" s="13"/>
      <c r="AN7" s="1"/>
      <c r="AP7" s="51"/>
      <c r="AS7" s="13"/>
      <c r="AT7" s="1"/>
      <c r="AU7" s="1"/>
      <c r="AY7" s="51"/>
      <c r="BB7" s="36"/>
      <c r="BC7" s="1"/>
      <c r="BD7" s="1"/>
      <c r="BE7" s="1"/>
      <c r="BF7" s="1"/>
      <c r="BK7" s="51"/>
      <c r="BL7" s="51"/>
      <c r="BO7" s="36"/>
      <c r="BP7" s="1"/>
      <c r="BQ7" s="1"/>
      <c r="BU7" s="51"/>
      <c r="BX7" s="36"/>
      <c r="BY7" s="1"/>
      <c r="BZ7" s="1"/>
      <c r="CD7" s="51"/>
      <c r="CG7" s="16"/>
      <c r="CH7" s="1"/>
      <c r="CI7" s="1"/>
      <c r="CM7" s="51"/>
      <c r="CP7" s="16"/>
      <c r="CQ7" s="1"/>
      <c r="CR7" s="1"/>
      <c r="CV7" s="51"/>
      <c r="CY7" s="16"/>
      <c r="CZ7" s="1"/>
      <c r="DA7" s="1"/>
      <c r="DH7" s="41"/>
      <c r="DI7" s="41"/>
      <c r="DJ7" s="41"/>
      <c r="DQ7" s="41"/>
      <c r="DR7" s="1"/>
      <c r="DS7" s="1"/>
      <c r="DZ7" s="41"/>
      <c r="EA7" s="1"/>
      <c r="EB7" s="1"/>
      <c r="EI7" s="25"/>
      <c r="EK7" s="32"/>
      <c r="EN7" s="32"/>
      <c r="EQ7" s="32"/>
      <c r="ET7" s="32"/>
      <c r="EW7" s="32"/>
      <c r="EZ7" s="32"/>
      <c r="FC7" s="32"/>
      <c r="FF7" s="32"/>
      <c r="FI7" s="32"/>
      <c r="FL7" s="32"/>
      <c r="FO7" s="32"/>
      <c r="FR7" s="32"/>
      <c r="FT7" s="25"/>
    </row>
    <row r="8" spans="1:211" x14ac:dyDescent="0.2">
      <c r="A8" s="3">
        <v>4</v>
      </c>
      <c r="B8" s="1" t="s">
        <v>3</v>
      </c>
      <c r="C8" s="1" t="s">
        <v>49</v>
      </c>
      <c r="D8" s="1">
        <v>82</v>
      </c>
      <c r="E8" s="1">
        <f>F8-7</f>
        <v>179.3</v>
      </c>
      <c r="F8" s="2">
        <v>186.3</v>
      </c>
      <c r="G8" s="2">
        <v>91.1</v>
      </c>
      <c r="H8" s="2">
        <v>80</v>
      </c>
      <c r="I8" s="2">
        <v>62</v>
      </c>
      <c r="J8" s="2">
        <v>48</v>
      </c>
      <c r="K8" s="2">
        <v>27</v>
      </c>
      <c r="L8" s="2">
        <v>14</v>
      </c>
      <c r="M8" s="2">
        <v>34.9</v>
      </c>
      <c r="N8" s="2">
        <v>55</v>
      </c>
      <c r="O8" s="2">
        <v>49</v>
      </c>
      <c r="P8" s="2">
        <v>51</v>
      </c>
      <c r="Q8" s="2">
        <v>37.700000000000003</v>
      </c>
      <c r="R8" s="2">
        <v>44</v>
      </c>
      <c r="S8" s="2">
        <v>41.5</v>
      </c>
      <c r="T8" s="1" t="s">
        <v>60</v>
      </c>
      <c r="U8" s="1" t="s">
        <v>58</v>
      </c>
      <c r="V8" s="44">
        <v>63</v>
      </c>
      <c r="W8" s="45">
        <f>SIN(RADIANS(V8))</f>
        <v>0.89100652418836779</v>
      </c>
      <c r="X8" s="45">
        <f>W8*527</f>
        <v>469.56043824726981</v>
      </c>
      <c r="Y8" s="45">
        <f>W8*655</f>
        <v>583.60927334338089</v>
      </c>
      <c r="Z8" s="45"/>
      <c r="AA8" s="44">
        <v>61</v>
      </c>
      <c r="AB8" s="45">
        <f>SIN(RADIANS(AA8))</f>
        <v>0.87461970713939574</v>
      </c>
      <c r="AC8" s="45">
        <f>AB8*324</f>
        <v>283.3767851131642</v>
      </c>
      <c r="AD8" s="45">
        <f>AB8*354</f>
        <v>309.6153763273461</v>
      </c>
      <c r="AE8" s="45"/>
      <c r="AF8" s="54">
        <f t="shared" ref="AF8:AF19" si="1">X8-AC8</f>
        <v>186.18365313410561</v>
      </c>
      <c r="AG8" s="54">
        <f>Y8-AD8</f>
        <v>273.99389701603479</v>
      </c>
      <c r="AH8" s="45">
        <v>0</v>
      </c>
      <c r="AI8" s="45"/>
      <c r="AJ8" s="44">
        <v>63</v>
      </c>
      <c r="AK8" s="45">
        <f>SIN(RADIANS(AJ8))</f>
        <v>0.89100652418836779</v>
      </c>
      <c r="AL8" s="45">
        <f>AK8*527</f>
        <v>469.56043824726981</v>
      </c>
      <c r="AM8" s="44">
        <v>62</v>
      </c>
      <c r="AN8" s="45">
        <f>SIN(RADIANS(AM8))</f>
        <v>0.88294759285892688</v>
      </c>
      <c r="AO8" s="45">
        <f>AN8*324</f>
        <v>286.07502008629228</v>
      </c>
      <c r="AP8" s="54">
        <f>AL8-AO8</f>
        <v>183.48541816097753</v>
      </c>
      <c r="AQ8" s="45">
        <v>0</v>
      </c>
      <c r="AR8" s="45"/>
      <c r="AS8" s="44">
        <v>64</v>
      </c>
      <c r="AT8" s="45">
        <f>SIN(RADIANS(AS8))</f>
        <v>0.89879404629916704</v>
      </c>
      <c r="AU8" s="45">
        <f>AT8*527</f>
        <v>473.66446239966103</v>
      </c>
      <c r="AV8" s="45">
        <v>59</v>
      </c>
      <c r="AW8" s="44">
        <f>SIN(RADIANS(AV8))</f>
        <v>0.85716730070211233</v>
      </c>
      <c r="AX8" s="45">
        <f>AW8*324</f>
        <v>277.72220542748437</v>
      </c>
      <c r="AY8" s="54">
        <f>AU8-AX8</f>
        <v>195.94225697217666</v>
      </c>
      <c r="AZ8" s="45">
        <v>0</v>
      </c>
      <c r="BA8" s="45"/>
      <c r="BB8" s="46">
        <v>63</v>
      </c>
      <c r="BC8" s="45">
        <f>SIN(RADIANS(BB8))</f>
        <v>0.89100652418836779</v>
      </c>
      <c r="BD8" s="45">
        <f>BC8*527</f>
        <v>469.56043824726981</v>
      </c>
      <c r="BE8" s="45">
        <f>BC8*655</f>
        <v>583.60927334338089</v>
      </c>
      <c r="BF8" s="45"/>
      <c r="BG8" s="45">
        <v>62</v>
      </c>
      <c r="BH8" s="44">
        <f>SIN(RADIANS(BG8))</f>
        <v>0.88294759285892688</v>
      </c>
      <c r="BI8" s="45">
        <f>BH8*324</f>
        <v>286.07502008629228</v>
      </c>
      <c r="BJ8" s="45">
        <f>BH8*354</f>
        <v>312.56344787206012</v>
      </c>
      <c r="BK8" s="54">
        <f>BD8-BI8</f>
        <v>183.48541816097753</v>
      </c>
      <c r="BL8" s="54">
        <f>BE8-BJ8</f>
        <v>271.04582547132077</v>
      </c>
      <c r="BM8" s="47"/>
      <c r="BN8" s="45"/>
      <c r="BO8" s="46">
        <v>63</v>
      </c>
      <c r="BP8" s="45">
        <f>SIN(RADIANS(BO8))</f>
        <v>0.89100652418836779</v>
      </c>
      <c r="BQ8" s="45">
        <f>BP8*527</f>
        <v>469.56043824726981</v>
      </c>
      <c r="BR8" s="45">
        <v>63</v>
      </c>
      <c r="BS8" s="44">
        <f>SIN(RADIANS(BR8))</f>
        <v>0.89100652418836779</v>
      </c>
      <c r="BT8" s="45">
        <f>BS8*324</f>
        <v>288.68611383703114</v>
      </c>
      <c r="BU8" s="54">
        <f>BQ8-BT8</f>
        <v>180.87432441023867</v>
      </c>
      <c r="BV8" s="45"/>
      <c r="BW8" s="45"/>
      <c r="BX8" s="46">
        <v>63</v>
      </c>
      <c r="BY8" s="45">
        <f>SIN(RADIANS(BX8))</f>
        <v>0.89100652418836779</v>
      </c>
      <c r="BZ8" s="45">
        <f>BY8*527</f>
        <v>469.56043824726981</v>
      </c>
      <c r="CA8" s="45">
        <v>63</v>
      </c>
      <c r="CB8" s="44">
        <f>SIN(RADIANS(CA8))</f>
        <v>0.89100652418836779</v>
      </c>
      <c r="CC8" s="45">
        <f>CB8*324</f>
        <v>288.68611383703114</v>
      </c>
      <c r="CD8" s="54">
        <f>BZ8-CC8</f>
        <v>180.87432441023867</v>
      </c>
      <c r="CE8" s="45"/>
      <c r="CF8" s="45"/>
      <c r="CG8" s="47">
        <v>63</v>
      </c>
      <c r="CH8" s="45">
        <f>SIN(RADIANS(CJ8))</f>
        <v>0.89100652418836779</v>
      </c>
      <c r="CI8" s="45">
        <f>CH8*527</f>
        <v>469.56043824726981</v>
      </c>
      <c r="CJ8" s="45">
        <v>63</v>
      </c>
      <c r="CK8" s="44">
        <f>SIN(RADIANS(CJ8))</f>
        <v>0.89100652418836779</v>
      </c>
      <c r="CL8" s="45">
        <f>CK8*324</f>
        <v>288.68611383703114</v>
      </c>
      <c r="CM8" s="54">
        <f>CI8-CL8</f>
        <v>180.87432441023867</v>
      </c>
      <c r="CN8" s="45"/>
      <c r="CO8" s="45"/>
      <c r="CP8" s="47">
        <v>63</v>
      </c>
      <c r="CQ8" s="45">
        <f>SIN(RADIANS(CS8))</f>
        <v>0.89100652418836779</v>
      </c>
      <c r="CR8" s="45">
        <f>CQ8*527</f>
        <v>469.56043824726981</v>
      </c>
      <c r="CS8" s="45">
        <v>63</v>
      </c>
      <c r="CT8" s="44">
        <f>SIN(RADIANS(CS8))</f>
        <v>0.89100652418836779</v>
      </c>
      <c r="CU8" s="45">
        <f>CT8*324</f>
        <v>288.68611383703114</v>
      </c>
      <c r="CV8" s="54">
        <f>CR8-CU8</f>
        <v>180.87432441023867</v>
      </c>
      <c r="CW8" s="45"/>
      <c r="CX8" s="45"/>
      <c r="CY8" s="47">
        <v>63</v>
      </c>
      <c r="CZ8" s="45">
        <f>SIN(RADIANS(DB8))</f>
        <v>0.89100652418836779</v>
      </c>
      <c r="DA8" s="45">
        <f>CZ8*527</f>
        <v>469.56043824726981</v>
      </c>
      <c r="DB8" s="45">
        <v>63</v>
      </c>
      <c r="DC8" s="44">
        <f>SIN(RADIANS(DB8))</f>
        <v>0.89100652418836779</v>
      </c>
      <c r="DD8" s="45">
        <f>DC8*324</f>
        <v>288.68611383703114</v>
      </c>
      <c r="DE8" s="54">
        <f>DA8-DD8</f>
        <v>180.87432441023867</v>
      </c>
      <c r="DF8" s="45"/>
      <c r="DG8" s="45"/>
      <c r="DH8" s="48">
        <v>63</v>
      </c>
      <c r="DI8" s="45">
        <f>SIN(RADIANS(DK8))</f>
        <v>0.89100652418836779</v>
      </c>
      <c r="DJ8" s="45">
        <f>DI8*527</f>
        <v>469.56043824726981</v>
      </c>
      <c r="DK8" s="45">
        <v>63</v>
      </c>
      <c r="DL8" s="44">
        <f>SIN(RADIANS(DK8))</f>
        <v>0.89100652418836779</v>
      </c>
      <c r="DM8" s="45">
        <f>DL8*324</f>
        <v>288.68611383703114</v>
      </c>
      <c r="DN8" s="54">
        <f>DJ8-DM8</f>
        <v>180.87432441023867</v>
      </c>
      <c r="DO8" s="45"/>
      <c r="DP8" s="45"/>
      <c r="DQ8" s="48">
        <v>63</v>
      </c>
      <c r="DR8" s="45">
        <f>SIN(RADIANS(DT8))</f>
        <v>0.89100652418836779</v>
      </c>
      <c r="DS8" s="45">
        <f>DR8*527</f>
        <v>469.56043824726981</v>
      </c>
      <c r="DT8" s="45">
        <v>63</v>
      </c>
      <c r="DU8" s="44">
        <f>SIN(RADIANS(DT8))</f>
        <v>0.89100652418836779</v>
      </c>
      <c r="DV8" s="45">
        <f>DU8*324</f>
        <v>288.68611383703114</v>
      </c>
      <c r="DW8" s="54">
        <f>DS8-DV8</f>
        <v>180.87432441023867</v>
      </c>
      <c r="DX8" s="45"/>
      <c r="DY8" s="45"/>
      <c r="DZ8" s="48">
        <v>63</v>
      </c>
      <c r="EA8" s="45">
        <f>SIN(RADIANS(EC8))</f>
        <v>0.89100652418836779</v>
      </c>
      <c r="EB8" s="45">
        <f>EA8*527</f>
        <v>469.56043824726981</v>
      </c>
      <c r="EC8" s="45">
        <v>63</v>
      </c>
      <c r="ED8" s="44">
        <f>SIN(RADIANS(EC8))</f>
        <v>0.89100652418836779</v>
      </c>
      <c r="EE8" s="45">
        <f>ED8*324</f>
        <v>288.68611383703114</v>
      </c>
      <c r="EF8" s="54">
        <f>EB8-EE8</f>
        <v>180.87432441023867</v>
      </c>
      <c r="EG8" s="45"/>
      <c r="EH8" s="45"/>
      <c r="EJ8" s="1">
        <v>12</v>
      </c>
      <c r="EK8" s="32">
        <v>0</v>
      </c>
      <c r="EL8" s="1">
        <v>134</v>
      </c>
      <c r="EM8" s="1">
        <v>23</v>
      </c>
      <c r="EN8" s="32">
        <v>0</v>
      </c>
      <c r="EO8" s="1">
        <v>119</v>
      </c>
      <c r="EP8" s="1">
        <v>24</v>
      </c>
      <c r="EQ8" s="32">
        <v>0</v>
      </c>
      <c r="ER8" s="1">
        <v>125</v>
      </c>
      <c r="ES8" s="1">
        <v>53</v>
      </c>
      <c r="ET8" s="32">
        <v>0</v>
      </c>
      <c r="EU8" s="1">
        <v>118</v>
      </c>
      <c r="EV8" s="1">
        <v>29</v>
      </c>
      <c r="EW8" s="32">
        <v>0</v>
      </c>
      <c r="EX8" s="1">
        <v>126</v>
      </c>
      <c r="EY8" s="1">
        <v>25</v>
      </c>
      <c r="EZ8" s="32">
        <v>0</v>
      </c>
      <c r="FA8" s="1">
        <v>126</v>
      </c>
      <c r="FB8" s="1">
        <v>35</v>
      </c>
      <c r="FC8" s="32">
        <v>0</v>
      </c>
      <c r="FD8" s="1">
        <v>127</v>
      </c>
      <c r="FE8" s="1">
        <v>25</v>
      </c>
      <c r="FF8" s="32">
        <v>0</v>
      </c>
      <c r="FG8" s="1">
        <v>130</v>
      </c>
      <c r="FH8" s="1">
        <v>24</v>
      </c>
      <c r="FI8" s="32">
        <v>0</v>
      </c>
      <c r="FJ8" s="1">
        <v>130</v>
      </c>
      <c r="FK8" s="1">
        <v>20</v>
      </c>
      <c r="FL8" s="32">
        <v>0</v>
      </c>
      <c r="FM8" s="1">
        <v>135</v>
      </c>
      <c r="FN8" s="1">
        <v>20</v>
      </c>
      <c r="FO8" s="32">
        <v>0</v>
      </c>
      <c r="FP8" s="1">
        <v>137</v>
      </c>
      <c r="FQ8" s="1">
        <v>54</v>
      </c>
      <c r="FR8" s="32">
        <v>0</v>
      </c>
      <c r="FS8" s="1">
        <v>129</v>
      </c>
      <c r="FT8" s="25">
        <v>13</v>
      </c>
      <c r="FU8" s="1">
        <v>-31</v>
      </c>
      <c r="FV8" s="1">
        <v>98</v>
      </c>
      <c r="FW8" s="1">
        <v>8</v>
      </c>
      <c r="FX8" s="1">
        <v>0</v>
      </c>
      <c r="FY8" s="1">
        <v>82</v>
      </c>
      <c r="FZ8" s="1">
        <v>9</v>
      </c>
      <c r="GA8" s="1">
        <v>26</v>
      </c>
      <c r="GB8" s="1">
        <v>133</v>
      </c>
      <c r="GC8" s="1">
        <v>38</v>
      </c>
      <c r="GD8" s="1">
        <v>0</v>
      </c>
      <c r="GE8" s="1">
        <v>116</v>
      </c>
      <c r="GF8" s="1">
        <v>39</v>
      </c>
      <c r="GG8" s="1">
        <v>0</v>
      </c>
      <c r="GH8" s="1">
        <v>122</v>
      </c>
      <c r="GI8" s="1">
        <v>37</v>
      </c>
      <c r="GJ8" s="1">
        <v>0</v>
      </c>
      <c r="GK8" s="1">
        <v>119</v>
      </c>
      <c r="GL8" s="1">
        <v>4</v>
      </c>
      <c r="GM8" s="1">
        <v>0</v>
      </c>
      <c r="GN8" s="1">
        <v>113</v>
      </c>
      <c r="GO8" s="1">
        <v>12</v>
      </c>
      <c r="GP8" s="1">
        <v>14</v>
      </c>
      <c r="GQ8" s="1">
        <v>123</v>
      </c>
      <c r="GR8" s="1">
        <v>16</v>
      </c>
      <c r="GS8" s="1">
        <v>0</v>
      </c>
      <c r="GT8" s="1">
        <v>114</v>
      </c>
      <c r="GU8" s="1">
        <v>14</v>
      </c>
      <c r="GV8" s="1">
        <v>0</v>
      </c>
      <c r="GW8" s="1">
        <v>114</v>
      </c>
      <c r="GX8" s="1">
        <v>35</v>
      </c>
      <c r="GY8" s="1">
        <v>0</v>
      </c>
      <c r="GZ8" s="1">
        <v>120</v>
      </c>
      <c r="HA8" s="1">
        <v>16</v>
      </c>
      <c r="HB8" s="1">
        <v>0</v>
      </c>
      <c r="HC8" s="1">
        <v>114</v>
      </c>
    </row>
    <row r="9" spans="1:211" s="29" customFormat="1" x14ac:dyDescent="0.2">
      <c r="A9" s="28">
        <v>3</v>
      </c>
      <c r="B9" s="29" t="s">
        <v>17</v>
      </c>
      <c r="C9" s="29" t="s">
        <v>48</v>
      </c>
      <c r="D9" s="29">
        <v>53</v>
      </c>
      <c r="E9" s="29">
        <f t="shared" si="0"/>
        <v>158.5</v>
      </c>
      <c r="F9" s="30">
        <v>165.5</v>
      </c>
      <c r="G9" s="30">
        <v>71.099999999999994</v>
      </c>
      <c r="H9" s="30">
        <v>69</v>
      </c>
      <c r="I9" s="30">
        <v>50.8</v>
      </c>
      <c r="J9" s="30">
        <v>42</v>
      </c>
      <c r="K9" s="30">
        <v>19</v>
      </c>
      <c r="L9" s="30">
        <v>7.5</v>
      </c>
      <c r="M9" s="30">
        <v>24</v>
      </c>
      <c r="N9" s="30">
        <v>51.3</v>
      </c>
      <c r="O9" s="30">
        <v>43.5</v>
      </c>
      <c r="P9" s="30">
        <v>42.9</v>
      </c>
      <c r="Q9" s="30">
        <v>33.9</v>
      </c>
      <c r="R9" s="30">
        <v>38.200000000000003</v>
      </c>
      <c r="S9" s="30">
        <v>36.700000000000003</v>
      </c>
      <c r="T9" s="29" t="s">
        <v>60</v>
      </c>
      <c r="U9" s="29" t="s">
        <v>58</v>
      </c>
      <c r="V9" s="44">
        <v>59</v>
      </c>
      <c r="W9" s="45">
        <f t="shared" ref="W9:W19" si="2">SIN(RADIANS(V9))</f>
        <v>0.85716730070211233</v>
      </c>
      <c r="X9" s="45">
        <f t="shared" ref="X9:X19" si="3">W9*527</f>
        <v>451.72716747001323</v>
      </c>
      <c r="Y9" s="45">
        <f t="shared" ref="Y9:Y19" si="4">W9*655</f>
        <v>561.44458195988364</v>
      </c>
      <c r="Z9" s="45"/>
      <c r="AA9" s="44">
        <v>45</v>
      </c>
      <c r="AB9" s="45">
        <f t="shared" ref="AB9:AB19" si="5">SIN(RADIANS(AA9))</f>
        <v>0.70710678118654746</v>
      </c>
      <c r="AC9" s="45">
        <f t="shared" ref="AC9:AC19" si="6">AB9*324</f>
        <v>229.10259710444137</v>
      </c>
      <c r="AD9" s="45">
        <f t="shared" ref="AD9:AD19" si="7">AB9*354</f>
        <v>250.3158005400378</v>
      </c>
      <c r="AE9" s="45"/>
      <c r="AF9" s="54">
        <f t="shared" si="1"/>
        <v>222.62457036557186</v>
      </c>
      <c r="AG9" s="54">
        <f t="shared" ref="AG9:AG19" si="8">Y9-AD9</f>
        <v>311.12878141984584</v>
      </c>
      <c r="AH9" s="47">
        <v>23</v>
      </c>
      <c r="AI9" s="47"/>
      <c r="AJ9" s="44">
        <v>59</v>
      </c>
      <c r="AK9" s="45">
        <f t="shared" ref="AK9:AK19" si="9">SIN(RADIANS(AJ9))</f>
        <v>0.85716730070211233</v>
      </c>
      <c r="AL9" s="45">
        <f t="shared" ref="AL9:AL33" si="10">AK9*527</f>
        <v>451.72716747001323</v>
      </c>
      <c r="AM9" s="44">
        <v>57</v>
      </c>
      <c r="AN9" s="45">
        <f t="shared" ref="AN9:AN33" si="11">SIN(RADIANS(AM9))</f>
        <v>0.83867056794542405</v>
      </c>
      <c r="AO9" s="45">
        <f t="shared" ref="AO9:AO33" si="12">AN9*324</f>
        <v>271.72926401431738</v>
      </c>
      <c r="AP9" s="54">
        <f t="shared" ref="AP9:AP33" si="13">AL9-AO9</f>
        <v>179.99790345569585</v>
      </c>
      <c r="AQ9" s="47">
        <v>44</v>
      </c>
      <c r="AR9" s="47"/>
      <c r="AS9" s="44">
        <v>59</v>
      </c>
      <c r="AT9" s="45">
        <f t="shared" ref="AT9:AT33" si="14">SIN(RADIANS(AS9))</f>
        <v>0.85716730070211233</v>
      </c>
      <c r="AU9" s="45">
        <f t="shared" ref="AU9:AU33" si="15">AT9*527</f>
        <v>451.72716747001323</v>
      </c>
      <c r="AV9" s="49">
        <v>71</v>
      </c>
      <c r="AW9" s="44">
        <f t="shared" ref="AW9:AW33" si="16">SIN(RADIANS(AV9))</f>
        <v>0.94551857559931674</v>
      </c>
      <c r="AX9" s="45">
        <f t="shared" ref="AX9:AX33" si="17">AW9*324</f>
        <v>306.34801849417863</v>
      </c>
      <c r="AY9" s="54">
        <f t="shared" ref="AY9:AY33" si="18">AU9-AX9</f>
        <v>145.3791489758346</v>
      </c>
      <c r="AZ9" s="47">
        <v>0</v>
      </c>
      <c r="BA9" s="47"/>
      <c r="BB9" s="46">
        <v>59</v>
      </c>
      <c r="BC9" s="45">
        <f t="shared" ref="BC9:BC33" si="19">SIN(RADIANS(BB9))</f>
        <v>0.85716730070211233</v>
      </c>
      <c r="BD9" s="45">
        <f t="shared" ref="BD9:BD33" si="20">BC9*527</f>
        <v>451.72716747001323</v>
      </c>
      <c r="BE9" s="45">
        <f t="shared" ref="BE9:BE19" si="21">BC9*655</f>
        <v>561.44458195988364</v>
      </c>
      <c r="BF9" s="45"/>
      <c r="BG9" s="49">
        <v>50</v>
      </c>
      <c r="BH9" s="44">
        <f t="shared" ref="BH9:BH33" si="22">SIN(RADIANS(BG9))</f>
        <v>0.76604444311897801</v>
      </c>
      <c r="BI9" s="45">
        <f t="shared" ref="BI9:BI33" si="23">BH9*324</f>
        <v>248.19839957054887</v>
      </c>
      <c r="BJ9" s="45">
        <f t="shared" ref="BJ9:BJ19" si="24">BH9*354</f>
        <v>271.17973286411819</v>
      </c>
      <c r="BK9" s="54">
        <f t="shared" ref="BK9:BK19" si="25">BD9-BI9</f>
        <v>203.52876789946436</v>
      </c>
      <c r="BL9" s="54">
        <f t="shared" ref="BL9:BL19" si="26">BE9-BJ9</f>
        <v>290.26484909576544</v>
      </c>
      <c r="BM9" s="47">
        <v>33</v>
      </c>
      <c r="BN9" s="47"/>
      <c r="BO9" s="46">
        <v>56</v>
      </c>
      <c r="BP9" s="45">
        <f t="shared" ref="BP9:BP33" si="27">SIN(RADIANS(BO9))</f>
        <v>0.82903757255504174</v>
      </c>
      <c r="BQ9" s="45">
        <f t="shared" ref="BQ9:BQ33" si="28">BP9*527</f>
        <v>436.902800736507</v>
      </c>
      <c r="BR9" s="49">
        <v>48</v>
      </c>
      <c r="BS9" s="44">
        <f t="shared" ref="BS9:BS33" si="29">SIN(RADIANS(BR9))</f>
        <v>0.74314482547739424</v>
      </c>
      <c r="BT9" s="45">
        <f t="shared" ref="BT9:BT33" si="30">BS9*324</f>
        <v>240.77892345467575</v>
      </c>
      <c r="BU9" s="54">
        <f t="shared" ref="BU9:BU33" si="31">BQ9-BT9</f>
        <v>196.12387728183126</v>
      </c>
      <c r="BV9" s="47">
        <v>35</v>
      </c>
      <c r="BW9" s="47"/>
      <c r="BX9" s="46">
        <v>59</v>
      </c>
      <c r="BY9" s="45">
        <f t="shared" ref="BY9:BY33" si="32">SIN(RADIANS(BX9))</f>
        <v>0.85716730070211233</v>
      </c>
      <c r="BZ9" s="45">
        <f t="shared" ref="BZ9:BZ33" si="33">BY9*527</f>
        <v>451.72716747001323</v>
      </c>
      <c r="CA9" s="49">
        <v>49</v>
      </c>
      <c r="CB9" s="44">
        <f t="shared" ref="CB9:CB33" si="34">SIN(RADIANS(CA9))</f>
        <v>0.75470958022277201</v>
      </c>
      <c r="CC9" s="45">
        <f t="shared" ref="CC9:CC33" si="35">CB9*324</f>
        <v>244.52590399217814</v>
      </c>
      <c r="CD9" s="54">
        <f t="shared" ref="CD9:CD33" si="36">BZ9-CC9</f>
        <v>207.20126347783508</v>
      </c>
      <c r="CE9" s="47">
        <v>36</v>
      </c>
      <c r="CF9" s="47"/>
      <c r="CG9" s="47">
        <v>61</v>
      </c>
      <c r="CH9" s="45">
        <f t="shared" ref="CH9:CH33" si="37">SIN(RADIANS(CJ9))</f>
        <v>0.79863551004729283</v>
      </c>
      <c r="CI9" s="45">
        <f t="shared" ref="CI9:CI33" si="38">CH9*527</f>
        <v>420.88091379492334</v>
      </c>
      <c r="CJ9" s="49">
        <v>53</v>
      </c>
      <c r="CK9" s="44">
        <f t="shared" ref="CK9:CK33" si="39">SIN(RADIANS(CJ9))</f>
        <v>0.79863551004729283</v>
      </c>
      <c r="CL9" s="45">
        <f t="shared" ref="CL9:CL33" si="40">CK9*324</f>
        <v>258.7579052553229</v>
      </c>
      <c r="CM9" s="54">
        <f t="shared" ref="CM9:CM33" si="41">CI9-CL9</f>
        <v>162.12300853960045</v>
      </c>
      <c r="CN9" s="47">
        <v>27</v>
      </c>
      <c r="CO9" s="47"/>
      <c r="CP9" s="47">
        <v>57</v>
      </c>
      <c r="CQ9" s="45">
        <f t="shared" ref="CQ9:CQ33" si="42">SIN(RADIANS(CS9))</f>
        <v>0.75470958022277201</v>
      </c>
      <c r="CR9" s="45">
        <f t="shared" ref="CR9:CR33" si="43">CQ9*527</f>
        <v>397.73194877740087</v>
      </c>
      <c r="CS9" s="49">
        <v>49</v>
      </c>
      <c r="CT9" s="44">
        <f t="shared" ref="CT9:CT33" si="44">SIN(RADIANS(CS9))</f>
        <v>0.75470958022277201</v>
      </c>
      <c r="CU9" s="45">
        <f t="shared" ref="CU9:CU33" si="45">CT9*324</f>
        <v>244.52590399217814</v>
      </c>
      <c r="CV9" s="54">
        <f t="shared" ref="CV9:CV33" si="46">CR9-CU9</f>
        <v>153.20604478522273</v>
      </c>
      <c r="CW9" s="47">
        <v>24</v>
      </c>
      <c r="CX9" s="47"/>
      <c r="CY9" s="47">
        <v>59</v>
      </c>
      <c r="CZ9" s="45">
        <f t="shared" ref="CZ9:CZ33" si="47">SIN(RADIANS(DB9))</f>
        <v>0.76604444311897801</v>
      </c>
      <c r="DA9" s="45">
        <f t="shared" ref="DA9:DA33" si="48">CZ9*527</f>
        <v>403.70542152370143</v>
      </c>
      <c r="DB9" s="49">
        <v>50</v>
      </c>
      <c r="DC9" s="44">
        <f t="shared" ref="DC9:DC33" si="49">SIN(RADIANS(DB9))</f>
        <v>0.76604444311897801</v>
      </c>
      <c r="DD9" s="45">
        <f t="shared" ref="DD9:DD33" si="50">DC9*324</f>
        <v>248.19839957054887</v>
      </c>
      <c r="DE9" s="54">
        <f t="shared" ref="DE9:DE33" si="51">DA9-DD9</f>
        <v>155.50702195315256</v>
      </c>
      <c r="DF9" s="47">
        <v>34</v>
      </c>
      <c r="DG9" s="47"/>
      <c r="DH9" s="48">
        <v>59</v>
      </c>
      <c r="DI9" s="45">
        <f t="shared" ref="DI9:DI33" si="52">SIN(RADIANS(DK9))</f>
        <v>0.75470958022277201</v>
      </c>
      <c r="DJ9" s="45">
        <f t="shared" ref="DJ9:DJ33" si="53">DI9*527</f>
        <v>397.73194877740087</v>
      </c>
      <c r="DK9" s="49">
        <v>49</v>
      </c>
      <c r="DL9" s="44">
        <f t="shared" ref="DL9:DL33" si="54">SIN(RADIANS(DK9))</f>
        <v>0.75470958022277201</v>
      </c>
      <c r="DM9" s="45">
        <f t="shared" ref="DM9:DM33" si="55">DL9*324</f>
        <v>244.52590399217814</v>
      </c>
      <c r="DN9" s="54">
        <f t="shared" ref="DN9:DN33" si="56">DJ9-DM9</f>
        <v>153.20604478522273</v>
      </c>
      <c r="DO9" s="47">
        <v>12</v>
      </c>
      <c r="DP9" s="47"/>
      <c r="DQ9" s="48">
        <v>60</v>
      </c>
      <c r="DR9" s="45">
        <f t="shared" ref="DR9:DR33" si="57">SIN(RADIANS(DT9))</f>
        <v>0.71933980033865108</v>
      </c>
      <c r="DS9" s="45">
        <f t="shared" ref="DS9:DS33" si="58">DR9*527</f>
        <v>379.09207477846911</v>
      </c>
      <c r="DT9" s="49">
        <v>46</v>
      </c>
      <c r="DU9" s="44">
        <f t="shared" ref="DU9:DU33" si="59">SIN(RADIANS(DT9))</f>
        <v>0.71933980033865108</v>
      </c>
      <c r="DV9" s="45">
        <f t="shared" ref="DV9:DV33" si="60">DU9*324</f>
        <v>233.06609530972295</v>
      </c>
      <c r="DW9" s="54">
        <f t="shared" ref="DW9:DW33" si="61">DS9-DV9</f>
        <v>146.02597946874616</v>
      </c>
      <c r="DX9" s="47">
        <v>25</v>
      </c>
      <c r="DY9" s="47"/>
      <c r="DZ9" s="48">
        <v>57</v>
      </c>
      <c r="EA9" s="45">
        <f t="shared" ref="EA9:EA33" si="62">SIN(RADIANS(EC9))</f>
        <v>0.70710678118654746</v>
      </c>
      <c r="EB9" s="45">
        <f t="shared" ref="EB9:EB33" si="63">EA9*527</f>
        <v>372.64527368531049</v>
      </c>
      <c r="EC9" s="49">
        <v>45</v>
      </c>
      <c r="ED9" s="44">
        <f t="shared" ref="ED9:ED33" si="64">SIN(RADIANS(EC9))</f>
        <v>0.70710678118654746</v>
      </c>
      <c r="EE9" s="45">
        <f t="shared" ref="EE9:EE33" si="65">ED9*324</f>
        <v>229.10259710444137</v>
      </c>
      <c r="EF9" s="54">
        <f t="shared" ref="EF9:EF33" si="66">EB9-EE9</f>
        <v>143.54267658086911</v>
      </c>
      <c r="EG9" s="47">
        <v>12</v>
      </c>
      <c r="EH9" s="47"/>
      <c r="EJ9" s="29">
        <v>17</v>
      </c>
      <c r="EK9" s="32">
        <v>0</v>
      </c>
      <c r="EL9" s="29">
        <v>110</v>
      </c>
      <c r="EM9" s="29">
        <v>9</v>
      </c>
      <c r="EN9" s="32">
        <v>0</v>
      </c>
      <c r="EO9" s="29">
        <v>98</v>
      </c>
      <c r="EP9" s="29">
        <v>7</v>
      </c>
      <c r="EQ9" s="32">
        <v>0</v>
      </c>
      <c r="ER9" s="29">
        <v>95</v>
      </c>
      <c r="ES9" s="29">
        <v>8</v>
      </c>
      <c r="ET9" s="32">
        <v>0</v>
      </c>
      <c r="EU9" s="29">
        <v>112</v>
      </c>
      <c r="EV9" s="29">
        <v>22</v>
      </c>
      <c r="EW9" s="32">
        <v>0</v>
      </c>
      <c r="EX9" s="29">
        <v>117</v>
      </c>
      <c r="EY9" s="29">
        <v>22</v>
      </c>
      <c r="EZ9" s="32">
        <v>0</v>
      </c>
      <c r="FA9" s="29">
        <v>106</v>
      </c>
      <c r="FB9" s="29">
        <v>19</v>
      </c>
      <c r="FC9" s="32">
        <v>0</v>
      </c>
      <c r="FD9" s="29">
        <v>106</v>
      </c>
      <c r="FE9" s="29">
        <v>28</v>
      </c>
      <c r="FF9" s="32">
        <v>0</v>
      </c>
      <c r="FG9" s="29">
        <v>101</v>
      </c>
      <c r="FH9" s="29">
        <v>31</v>
      </c>
      <c r="FI9" s="32">
        <v>0</v>
      </c>
      <c r="FJ9" s="29">
        <v>114</v>
      </c>
      <c r="FK9" s="29">
        <v>15</v>
      </c>
      <c r="FL9" s="32">
        <v>0</v>
      </c>
      <c r="FM9" s="29">
        <v>115</v>
      </c>
      <c r="FN9" s="29">
        <v>17</v>
      </c>
      <c r="FO9" s="32">
        <v>0</v>
      </c>
      <c r="FP9" s="29">
        <v>115</v>
      </c>
      <c r="FQ9" s="29">
        <v>10</v>
      </c>
      <c r="FR9" s="32">
        <v>0</v>
      </c>
      <c r="FS9" s="29">
        <v>108</v>
      </c>
      <c r="FT9" s="25">
        <v>4</v>
      </c>
      <c r="FU9" s="29">
        <v>-18</v>
      </c>
      <c r="FV9" s="29">
        <v>90</v>
      </c>
      <c r="FW9" s="29">
        <v>12</v>
      </c>
      <c r="FX9" s="29">
        <v>-15</v>
      </c>
      <c r="FY9" s="29">
        <v>88</v>
      </c>
      <c r="FZ9" s="29">
        <v>4</v>
      </c>
      <c r="GA9" s="29">
        <v>-19</v>
      </c>
      <c r="GB9" s="29">
        <v>85</v>
      </c>
      <c r="GC9" s="29">
        <v>27</v>
      </c>
      <c r="GD9" s="29">
        <v>0</v>
      </c>
      <c r="GE9" s="29">
        <v>100</v>
      </c>
      <c r="GF9" s="29">
        <v>12</v>
      </c>
      <c r="GG9" s="29">
        <v>16</v>
      </c>
      <c r="GH9" s="29">
        <v>78</v>
      </c>
      <c r="GI9" s="29">
        <v>15</v>
      </c>
      <c r="GJ9" s="29">
        <v>15</v>
      </c>
      <c r="GK9" s="29">
        <v>83</v>
      </c>
      <c r="GL9" s="29">
        <v>7</v>
      </c>
      <c r="GM9" s="29">
        <v>-19</v>
      </c>
      <c r="GN9" s="29">
        <v>97</v>
      </c>
      <c r="GO9" s="29">
        <v>11</v>
      </c>
      <c r="GP9" s="29">
        <v>-15</v>
      </c>
      <c r="GQ9" s="29">
        <v>88</v>
      </c>
      <c r="GR9" s="29">
        <v>4</v>
      </c>
      <c r="GS9" s="29">
        <v>-15</v>
      </c>
      <c r="GT9" s="29">
        <v>89</v>
      </c>
      <c r="GU9" s="29">
        <v>10</v>
      </c>
      <c r="GV9" s="29">
        <v>0</v>
      </c>
      <c r="GW9" s="29">
        <v>87</v>
      </c>
      <c r="GX9" s="29">
        <v>9</v>
      </c>
      <c r="GY9" s="29">
        <v>0</v>
      </c>
      <c r="GZ9" s="29">
        <v>70</v>
      </c>
      <c r="HA9" s="29">
        <v>10</v>
      </c>
      <c r="HB9" s="29">
        <v>34</v>
      </c>
      <c r="HC9" s="29">
        <v>63</v>
      </c>
    </row>
    <row r="10" spans="1:211" s="16" customFormat="1" x14ac:dyDescent="0.2">
      <c r="A10" s="15">
        <v>5</v>
      </c>
      <c r="B10" s="16" t="s">
        <v>4</v>
      </c>
      <c r="C10" s="16" t="s">
        <v>46</v>
      </c>
      <c r="D10" s="16">
        <v>49</v>
      </c>
      <c r="E10" s="16">
        <f t="shared" si="0"/>
        <v>156.5</v>
      </c>
      <c r="F10" s="17">
        <v>163.5</v>
      </c>
      <c r="G10" s="17">
        <v>82.4</v>
      </c>
      <c r="H10" s="17">
        <v>72.400000000000006</v>
      </c>
      <c r="I10" s="17">
        <v>55</v>
      </c>
      <c r="J10" s="17">
        <v>44.5</v>
      </c>
      <c r="K10" s="17">
        <v>23.9</v>
      </c>
      <c r="L10" s="17">
        <v>11.3</v>
      </c>
      <c r="M10" s="17">
        <v>31.1</v>
      </c>
      <c r="N10" s="17">
        <v>52</v>
      </c>
      <c r="O10" s="17">
        <v>40</v>
      </c>
      <c r="P10" s="17">
        <v>49.8</v>
      </c>
      <c r="Q10" s="17">
        <v>37</v>
      </c>
      <c r="R10" s="17">
        <v>37.1</v>
      </c>
      <c r="S10" s="17">
        <v>37</v>
      </c>
      <c r="T10" s="16" t="s">
        <v>60</v>
      </c>
      <c r="U10" s="16" t="s">
        <v>58</v>
      </c>
      <c r="V10" s="44">
        <v>62</v>
      </c>
      <c r="W10" s="45">
        <f t="shared" si="2"/>
        <v>0.88294759285892688</v>
      </c>
      <c r="X10" s="45">
        <f t="shared" si="3"/>
        <v>465.31338143665448</v>
      </c>
      <c r="Y10" s="45">
        <f t="shared" si="4"/>
        <v>578.33067332259714</v>
      </c>
      <c r="Z10" s="45"/>
      <c r="AA10" s="44">
        <v>34</v>
      </c>
      <c r="AB10" s="45">
        <f t="shared" si="5"/>
        <v>0.5591929034707469</v>
      </c>
      <c r="AC10" s="45">
        <f t="shared" si="6"/>
        <v>181.178500724522</v>
      </c>
      <c r="AD10" s="45">
        <f t="shared" si="7"/>
        <v>197.9542878286444</v>
      </c>
      <c r="AE10" s="45"/>
      <c r="AF10" s="54">
        <f t="shared" si="1"/>
        <v>284.13488071213249</v>
      </c>
      <c r="AG10" s="54">
        <f t="shared" si="8"/>
        <v>380.37638549395274</v>
      </c>
      <c r="AH10" s="47">
        <v>0</v>
      </c>
      <c r="AI10" s="47"/>
      <c r="AJ10" s="44">
        <v>61</v>
      </c>
      <c r="AK10" s="45">
        <f t="shared" si="9"/>
        <v>0.87461970713939574</v>
      </c>
      <c r="AL10" s="45">
        <f t="shared" si="10"/>
        <v>460.92458566246154</v>
      </c>
      <c r="AM10" s="44">
        <v>34</v>
      </c>
      <c r="AN10" s="45">
        <f t="shared" si="11"/>
        <v>0.5591929034707469</v>
      </c>
      <c r="AO10" s="45">
        <f t="shared" si="12"/>
        <v>181.178500724522</v>
      </c>
      <c r="AP10" s="54">
        <f t="shared" si="13"/>
        <v>279.74608493793954</v>
      </c>
      <c r="AQ10" s="47">
        <v>0</v>
      </c>
      <c r="AR10" s="47"/>
      <c r="AS10" s="44">
        <v>61</v>
      </c>
      <c r="AT10" s="45">
        <f t="shared" si="14"/>
        <v>0.87461970713939574</v>
      </c>
      <c r="AU10" s="45">
        <f t="shared" si="15"/>
        <v>460.92458566246154</v>
      </c>
      <c r="AV10" s="47">
        <v>49</v>
      </c>
      <c r="AW10" s="44">
        <f t="shared" si="16"/>
        <v>0.75470958022277201</v>
      </c>
      <c r="AX10" s="45">
        <f t="shared" si="17"/>
        <v>244.52590399217814</v>
      </c>
      <c r="AY10" s="54">
        <f t="shared" si="18"/>
        <v>216.39868167028339</v>
      </c>
      <c r="AZ10" s="47">
        <v>30</v>
      </c>
      <c r="BA10" s="47"/>
      <c r="BB10" s="46">
        <v>63</v>
      </c>
      <c r="BC10" s="45">
        <f t="shared" si="19"/>
        <v>0.89100652418836779</v>
      </c>
      <c r="BD10" s="45">
        <f t="shared" si="20"/>
        <v>469.56043824726981</v>
      </c>
      <c r="BE10" s="45">
        <f t="shared" si="21"/>
        <v>583.60927334338089</v>
      </c>
      <c r="BF10" s="45"/>
      <c r="BG10" s="47">
        <v>55</v>
      </c>
      <c r="BH10" s="44">
        <f t="shared" si="22"/>
        <v>0.8191520442889918</v>
      </c>
      <c r="BI10" s="45">
        <f t="shared" si="23"/>
        <v>265.40526234963335</v>
      </c>
      <c r="BJ10" s="45">
        <f t="shared" si="24"/>
        <v>289.97982367830309</v>
      </c>
      <c r="BK10" s="54">
        <f t="shared" si="25"/>
        <v>204.15517589763647</v>
      </c>
      <c r="BL10" s="54">
        <f t="shared" si="26"/>
        <v>293.6294496650778</v>
      </c>
      <c r="BM10" s="47">
        <v>27</v>
      </c>
      <c r="BN10" s="47"/>
      <c r="BO10" s="46">
        <v>57</v>
      </c>
      <c r="BP10" s="45">
        <f t="shared" si="27"/>
        <v>0.83867056794542405</v>
      </c>
      <c r="BQ10" s="45">
        <f t="shared" si="28"/>
        <v>441.97938930723848</v>
      </c>
      <c r="BR10" s="47">
        <v>51</v>
      </c>
      <c r="BS10" s="44">
        <f t="shared" si="29"/>
        <v>0.7771459614569709</v>
      </c>
      <c r="BT10" s="45">
        <f t="shared" si="30"/>
        <v>251.79529151205858</v>
      </c>
      <c r="BU10" s="54">
        <f t="shared" si="31"/>
        <v>190.18409779517989</v>
      </c>
      <c r="BV10" s="47">
        <v>22</v>
      </c>
      <c r="BW10" s="47"/>
      <c r="BX10" s="46">
        <v>55</v>
      </c>
      <c r="BY10" s="45">
        <f t="shared" si="32"/>
        <v>0.8191520442889918</v>
      </c>
      <c r="BZ10" s="45">
        <f t="shared" si="33"/>
        <v>431.6931273402987</v>
      </c>
      <c r="CA10" s="47">
        <v>61</v>
      </c>
      <c r="CB10" s="44">
        <f t="shared" si="34"/>
        <v>0.87461970713939574</v>
      </c>
      <c r="CC10" s="45">
        <f t="shared" si="35"/>
        <v>283.3767851131642</v>
      </c>
      <c r="CD10" s="54">
        <f t="shared" si="36"/>
        <v>148.3163422271345</v>
      </c>
      <c r="CE10" s="47">
        <v>33</v>
      </c>
      <c r="CF10" s="47"/>
      <c r="CG10" s="47">
        <v>51</v>
      </c>
      <c r="CH10" s="45">
        <f t="shared" si="37"/>
        <v>0.71933980033865108</v>
      </c>
      <c r="CI10" s="45">
        <f t="shared" si="38"/>
        <v>379.09207477846911</v>
      </c>
      <c r="CJ10" s="47">
        <v>46</v>
      </c>
      <c r="CK10" s="44">
        <f t="shared" si="39"/>
        <v>0.71933980033865108</v>
      </c>
      <c r="CL10" s="45">
        <f t="shared" si="40"/>
        <v>233.06609530972295</v>
      </c>
      <c r="CM10" s="54">
        <f t="shared" si="41"/>
        <v>146.02597946874616</v>
      </c>
      <c r="CN10" s="47">
        <v>36</v>
      </c>
      <c r="CO10" s="47"/>
      <c r="CP10" s="47">
        <v>57</v>
      </c>
      <c r="CQ10" s="45">
        <f t="shared" si="42"/>
        <v>0.8191520442889918</v>
      </c>
      <c r="CR10" s="45">
        <f t="shared" si="43"/>
        <v>431.6931273402987</v>
      </c>
      <c r="CS10" s="47">
        <v>55</v>
      </c>
      <c r="CT10" s="44">
        <f t="shared" si="44"/>
        <v>0.8191520442889918</v>
      </c>
      <c r="CU10" s="45">
        <f t="shared" si="45"/>
        <v>265.40526234963335</v>
      </c>
      <c r="CV10" s="54">
        <f t="shared" si="46"/>
        <v>166.28786499066535</v>
      </c>
      <c r="CW10" s="47">
        <v>41</v>
      </c>
      <c r="CX10" s="47"/>
      <c r="CY10" s="47">
        <v>54</v>
      </c>
      <c r="CZ10" s="45">
        <f t="shared" si="47"/>
        <v>0.79863551004729283</v>
      </c>
      <c r="DA10" s="45">
        <f t="shared" si="48"/>
        <v>420.88091379492334</v>
      </c>
      <c r="DB10" s="47">
        <v>53</v>
      </c>
      <c r="DC10" s="44">
        <f t="shared" si="49"/>
        <v>0.79863551004729283</v>
      </c>
      <c r="DD10" s="45">
        <f t="shared" si="50"/>
        <v>258.7579052553229</v>
      </c>
      <c r="DE10" s="54">
        <f t="shared" si="51"/>
        <v>162.12300853960045</v>
      </c>
      <c r="DF10" s="47">
        <v>31</v>
      </c>
      <c r="DG10" s="47"/>
      <c r="DH10" s="48">
        <v>56</v>
      </c>
      <c r="DI10" s="45">
        <f t="shared" si="52"/>
        <v>0.90630778703664994</v>
      </c>
      <c r="DJ10" s="45">
        <f t="shared" si="53"/>
        <v>477.62420376831454</v>
      </c>
      <c r="DK10" s="47">
        <v>65</v>
      </c>
      <c r="DL10" s="44">
        <f t="shared" si="54"/>
        <v>0.90630778703664994</v>
      </c>
      <c r="DM10" s="45">
        <f t="shared" si="55"/>
        <v>293.64372299987457</v>
      </c>
      <c r="DN10" s="54">
        <f t="shared" si="56"/>
        <v>183.98048076843997</v>
      </c>
      <c r="DO10" s="47">
        <v>29</v>
      </c>
      <c r="DP10" s="47"/>
      <c r="DQ10" s="48">
        <v>56</v>
      </c>
      <c r="DR10" s="45">
        <f t="shared" si="57"/>
        <v>0.80901699437494745</v>
      </c>
      <c r="DS10" s="45">
        <f t="shared" si="58"/>
        <v>426.35195603559731</v>
      </c>
      <c r="DT10" s="47">
        <v>54</v>
      </c>
      <c r="DU10" s="44">
        <f t="shared" si="59"/>
        <v>0.80901699437494745</v>
      </c>
      <c r="DV10" s="45">
        <f t="shared" si="60"/>
        <v>262.12150617748296</v>
      </c>
      <c r="DW10" s="54">
        <f t="shared" si="61"/>
        <v>164.23044985811435</v>
      </c>
      <c r="DX10" s="47">
        <v>47</v>
      </c>
      <c r="DY10" s="47"/>
      <c r="DZ10" s="48">
        <v>50</v>
      </c>
      <c r="EA10" s="45">
        <f t="shared" si="62"/>
        <v>0.58778525229247314</v>
      </c>
      <c r="EB10" s="45">
        <f t="shared" si="63"/>
        <v>309.76282795813336</v>
      </c>
      <c r="EC10" s="47">
        <v>36</v>
      </c>
      <c r="ED10" s="44">
        <f t="shared" si="64"/>
        <v>0.58778525229247314</v>
      </c>
      <c r="EE10" s="45">
        <f t="shared" si="65"/>
        <v>190.4424217427613</v>
      </c>
      <c r="EF10" s="54">
        <f t="shared" si="66"/>
        <v>119.32040621537206</v>
      </c>
      <c r="EG10" s="47">
        <v>33</v>
      </c>
      <c r="EH10" s="47"/>
      <c r="EJ10" s="16">
        <v>29</v>
      </c>
      <c r="EK10" s="32">
        <v>21</v>
      </c>
      <c r="EL10" s="16">
        <v>89</v>
      </c>
      <c r="EM10" s="16">
        <v>25</v>
      </c>
      <c r="EN10" s="32">
        <v>22</v>
      </c>
      <c r="EO10" s="16">
        <v>97</v>
      </c>
      <c r="EP10" s="16">
        <v>34</v>
      </c>
      <c r="EQ10" s="32">
        <v>0</v>
      </c>
      <c r="ER10" s="16">
        <v>118</v>
      </c>
      <c r="ES10" s="16">
        <v>51</v>
      </c>
      <c r="ET10" s="32">
        <v>0</v>
      </c>
      <c r="EU10" s="16">
        <v>98</v>
      </c>
      <c r="EV10" s="16">
        <v>44</v>
      </c>
      <c r="EW10" s="32">
        <v>0</v>
      </c>
      <c r="EX10" s="16">
        <v>119</v>
      </c>
      <c r="EY10" s="16">
        <v>38</v>
      </c>
      <c r="EZ10" s="32">
        <v>0</v>
      </c>
      <c r="FA10" s="16">
        <v>118</v>
      </c>
      <c r="FB10" s="16">
        <v>61</v>
      </c>
      <c r="FC10" s="32">
        <v>12</v>
      </c>
      <c r="FD10" s="16">
        <v>28</v>
      </c>
      <c r="FE10" s="16">
        <v>50</v>
      </c>
      <c r="FF10" s="32">
        <v>4</v>
      </c>
      <c r="FG10" s="16">
        <v>60</v>
      </c>
      <c r="FH10" s="16">
        <v>51</v>
      </c>
      <c r="FI10" s="32">
        <v>7</v>
      </c>
      <c r="FJ10" s="16">
        <v>63</v>
      </c>
      <c r="FK10" s="16">
        <v>72</v>
      </c>
      <c r="FL10" s="32">
        <v>3</v>
      </c>
      <c r="FM10" s="16">
        <v>62</v>
      </c>
      <c r="FN10" s="16">
        <v>54</v>
      </c>
      <c r="FO10" s="32">
        <v>7</v>
      </c>
      <c r="FP10" s="16">
        <v>59</v>
      </c>
      <c r="FQ10" s="16">
        <v>69</v>
      </c>
      <c r="FR10" s="32">
        <v>22</v>
      </c>
      <c r="FS10" s="16">
        <v>138</v>
      </c>
      <c r="FT10" s="25">
        <v>38</v>
      </c>
      <c r="FU10" s="16">
        <v>16</v>
      </c>
      <c r="FV10" s="16">
        <v>40</v>
      </c>
      <c r="FW10" s="16">
        <v>19</v>
      </c>
      <c r="FX10" s="16">
        <v>15</v>
      </c>
      <c r="FY10" s="16">
        <v>60</v>
      </c>
      <c r="FZ10" s="16">
        <v>13</v>
      </c>
      <c r="GA10" s="16">
        <v>7</v>
      </c>
      <c r="GB10" s="16">
        <v>63</v>
      </c>
      <c r="GC10" s="16">
        <v>35</v>
      </c>
      <c r="GD10" s="16">
        <v>21</v>
      </c>
      <c r="GE10" s="16">
        <v>80</v>
      </c>
      <c r="GF10" s="16">
        <v>30</v>
      </c>
      <c r="GG10" s="16">
        <v>20</v>
      </c>
      <c r="GH10" s="16">
        <v>75</v>
      </c>
      <c r="GI10" s="16">
        <v>42</v>
      </c>
      <c r="GJ10" s="16">
        <v>28</v>
      </c>
      <c r="GK10" s="16">
        <v>87</v>
      </c>
      <c r="GL10" s="16">
        <v>24</v>
      </c>
      <c r="GM10" s="16">
        <v>25</v>
      </c>
      <c r="GN10" s="16">
        <v>109</v>
      </c>
      <c r="GO10" s="16">
        <v>19</v>
      </c>
      <c r="GP10" s="16">
        <v>25</v>
      </c>
      <c r="GQ10" s="16">
        <v>103</v>
      </c>
      <c r="GR10" s="16">
        <v>20</v>
      </c>
      <c r="GS10" s="16">
        <v>24</v>
      </c>
      <c r="GT10" s="16">
        <v>93</v>
      </c>
      <c r="GU10" s="16">
        <v>23</v>
      </c>
      <c r="GV10" s="16">
        <v>15</v>
      </c>
      <c r="GW10" s="16">
        <v>39</v>
      </c>
      <c r="GX10" s="16">
        <v>24</v>
      </c>
      <c r="GY10" s="16">
        <v>20</v>
      </c>
      <c r="GZ10" s="16">
        <v>90</v>
      </c>
      <c r="HA10" s="16">
        <v>29</v>
      </c>
      <c r="HB10" s="16">
        <v>17</v>
      </c>
      <c r="HC10" s="16">
        <v>99</v>
      </c>
    </row>
    <row r="11" spans="1:211" x14ac:dyDescent="0.2">
      <c r="A11" s="3">
        <v>6</v>
      </c>
      <c r="B11" s="1" t="s">
        <v>18</v>
      </c>
      <c r="C11" s="1" t="s">
        <v>45</v>
      </c>
      <c r="D11" s="1">
        <v>53.5</v>
      </c>
      <c r="E11" s="1">
        <f t="shared" si="0"/>
        <v>161</v>
      </c>
      <c r="F11" s="2">
        <v>168</v>
      </c>
      <c r="G11" s="2">
        <v>87</v>
      </c>
      <c r="H11" s="2">
        <v>76.5</v>
      </c>
      <c r="I11" s="2">
        <v>58</v>
      </c>
      <c r="J11" s="2">
        <v>44.1</v>
      </c>
      <c r="K11" s="2">
        <v>24.7</v>
      </c>
      <c r="L11" s="2">
        <v>11.8</v>
      </c>
      <c r="M11" s="2">
        <v>38</v>
      </c>
      <c r="N11" s="2">
        <v>54.3</v>
      </c>
      <c r="O11" s="2">
        <v>40.9</v>
      </c>
      <c r="P11" s="2">
        <v>50</v>
      </c>
      <c r="Q11" s="2">
        <v>41.3</v>
      </c>
      <c r="R11" s="2">
        <v>49.9</v>
      </c>
      <c r="S11" s="2">
        <v>36.799999999999997</v>
      </c>
      <c r="T11" s="1" t="s">
        <v>60</v>
      </c>
      <c r="U11" s="1" t="s">
        <v>58</v>
      </c>
      <c r="V11" s="44">
        <v>59</v>
      </c>
      <c r="W11" s="45">
        <f t="shared" si="2"/>
        <v>0.85716730070211233</v>
      </c>
      <c r="X11" s="45">
        <f t="shared" si="3"/>
        <v>451.72716747001323</v>
      </c>
      <c r="Y11" s="45">
        <f t="shared" si="4"/>
        <v>561.44458195988364</v>
      </c>
      <c r="Z11" s="45"/>
      <c r="AA11" s="44">
        <v>54</v>
      </c>
      <c r="AB11" s="45">
        <f t="shared" si="5"/>
        <v>0.80901699437494745</v>
      </c>
      <c r="AC11" s="45">
        <f t="shared" si="6"/>
        <v>262.12150617748296</v>
      </c>
      <c r="AD11" s="45">
        <f t="shared" si="7"/>
        <v>286.39201600873139</v>
      </c>
      <c r="AE11" s="45"/>
      <c r="AF11" s="54">
        <f t="shared" si="1"/>
        <v>189.60566129253027</v>
      </c>
      <c r="AG11" s="54">
        <f t="shared" si="8"/>
        <v>275.05256595115225</v>
      </c>
      <c r="AH11" s="45">
        <v>0</v>
      </c>
      <c r="AI11" s="45"/>
      <c r="AJ11" s="44">
        <v>54</v>
      </c>
      <c r="AK11" s="45">
        <f t="shared" si="9"/>
        <v>0.80901699437494745</v>
      </c>
      <c r="AL11" s="45">
        <f t="shared" si="10"/>
        <v>426.35195603559731</v>
      </c>
      <c r="AM11" s="44">
        <v>60</v>
      </c>
      <c r="AN11" s="45">
        <f t="shared" si="11"/>
        <v>0.8660254037844386</v>
      </c>
      <c r="AO11" s="45">
        <f t="shared" si="12"/>
        <v>280.59223082615813</v>
      </c>
      <c r="AP11" s="54">
        <f t="shared" si="13"/>
        <v>145.75972520943918</v>
      </c>
      <c r="AQ11" s="45">
        <v>0</v>
      </c>
      <c r="AR11" s="45"/>
      <c r="AS11" s="44">
        <v>56</v>
      </c>
      <c r="AT11" s="45">
        <f t="shared" si="14"/>
        <v>0.82903757255504174</v>
      </c>
      <c r="AU11" s="45">
        <f t="shared" si="15"/>
        <v>436.902800736507</v>
      </c>
      <c r="AV11" s="45">
        <v>62</v>
      </c>
      <c r="AW11" s="44">
        <f t="shared" si="16"/>
        <v>0.88294759285892688</v>
      </c>
      <c r="AX11" s="45">
        <f t="shared" si="17"/>
        <v>286.07502008629228</v>
      </c>
      <c r="AY11" s="54">
        <f t="shared" si="18"/>
        <v>150.82778065021472</v>
      </c>
      <c r="AZ11" s="45">
        <v>0</v>
      </c>
      <c r="BA11" s="45"/>
      <c r="BB11" s="46">
        <v>66</v>
      </c>
      <c r="BC11" s="45">
        <f t="shared" si="19"/>
        <v>0.91354545764260087</v>
      </c>
      <c r="BD11" s="45">
        <f t="shared" si="20"/>
        <v>481.43845617765066</v>
      </c>
      <c r="BE11" s="45">
        <f t="shared" si="21"/>
        <v>598.37227475590362</v>
      </c>
      <c r="BF11" s="45"/>
      <c r="BG11" s="45">
        <v>55</v>
      </c>
      <c r="BH11" s="44">
        <f t="shared" si="22"/>
        <v>0.8191520442889918</v>
      </c>
      <c r="BI11" s="45">
        <f t="shared" si="23"/>
        <v>265.40526234963335</v>
      </c>
      <c r="BJ11" s="45">
        <f t="shared" si="24"/>
        <v>289.97982367830309</v>
      </c>
      <c r="BK11" s="54">
        <f t="shared" si="25"/>
        <v>216.03319382801732</v>
      </c>
      <c r="BL11" s="54">
        <f t="shared" si="26"/>
        <v>308.39245107760053</v>
      </c>
      <c r="BM11" s="45">
        <v>37</v>
      </c>
      <c r="BN11" s="45"/>
      <c r="BO11" s="46">
        <v>65</v>
      </c>
      <c r="BP11" s="45">
        <f t="shared" si="27"/>
        <v>0.90630778703664994</v>
      </c>
      <c r="BQ11" s="45">
        <f t="shared" si="28"/>
        <v>477.62420376831454</v>
      </c>
      <c r="BR11" s="45">
        <v>50</v>
      </c>
      <c r="BS11" s="44">
        <f t="shared" si="29"/>
        <v>0.76604444311897801</v>
      </c>
      <c r="BT11" s="45">
        <f t="shared" si="30"/>
        <v>248.19839957054887</v>
      </c>
      <c r="BU11" s="54">
        <f t="shared" si="31"/>
        <v>229.42580419776567</v>
      </c>
      <c r="BV11" s="45">
        <v>24</v>
      </c>
      <c r="BW11" s="45"/>
      <c r="BX11" s="46">
        <v>61</v>
      </c>
      <c r="BY11" s="45">
        <f t="shared" si="32"/>
        <v>0.87461970713939574</v>
      </c>
      <c r="BZ11" s="45">
        <f t="shared" si="33"/>
        <v>460.92458566246154</v>
      </c>
      <c r="CA11" s="45">
        <v>54</v>
      </c>
      <c r="CB11" s="44">
        <f t="shared" si="34"/>
        <v>0.80901699437494745</v>
      </c>
      <c r="CC11" s="45">
        <f t="shared" si="35"/>
        <v>262.12150617748296</v>
      </c>
      <c r="CD11" s="54">
        <f t="shared" si="36"/>
        <v>198.80307948497858</v>
      </c>
      <c r="CE11" s="45">
        <v>34</v>
      </c>
      <c r="CF11" s="45"/>
      <c r="CG11" s="47">
        <v>60</v>
      </c>
      <c r="CH11" s="45">
        <f t="shared" si="37"/>
        <v>0.79863551004729283</v>
      </c>
      <c r="CI11" s="45">
        <f t="shared" si="38"/>
        <v>420.88091379492334</v>
      </c>
      <c r="CJ11" s="45">
        <v>53</v>
      </c>
      <c r="CK11" s="44">
        <f t="shared" si="39"/>
        <v>0.79863551004729283</v>
      </c>
      <c r="CL11" s="45">
        <f t="shared" si="40"/>
        <v>258.7579052553229</v>
      </c>
      <c r="CM11" s="54">
        <f t="shared" si="41"/>
        <v>162.12300853960045</v>
      </c>
      <c r="CN11" s="45">
        <v>34</v>
      </c>
      <c r="CO11" s="45"/>
      <c r="CP11" s="47">
        <v>58</v>
      </c>
      <c r="CQ11" s="45">
        <f t="shared" si="42"/>
        <v>0.80901699437494745</v>
      </c>
      <c r="CR11" s="45">
        <f t="shared" si="43"/>
        <v>426.35195603559731</v>
      </c>
      <c r="CS11" s="45">
        <v>54</v>
      </c>
      <c r="CT11" s="44">
        <f t="shared" si="44"/>
        <v>0.80901699437494745</v>
      </c>
      <c r="CU11" s="45">
        <f t="shared" si="45"/>
        <v>262.12150617748296</v>
      </c>
      <c r="CV11" s="54">
        <f t="shared" si="46"/>
        <v>164.23044985811435</v>
      </c>
      <c r="CW11" s="45">
        <v>34</v>
      </c>
      <c r="CX11" s="45"/>
      <c r="CY11" s="47">
        <v>60</v>
      </c>
      <c r="CZ11" s="45">
        <f t="shared" si="47"/>
        <v>0.8191520442889918</v>
      </c>
      <c r="DA11" s="45">
        <f t="shared" si="48"/>
        <v>431.6931273402987</v>
      </c>
      <c r="DB11" s="45">
        <v>55</v>
      </c>
      <c r="DC11" s="44">
        <f t="shared" si="49"/>
        <v>0.8191520442889918</v>
      </c>
      <c r="DD11" s="45">
        <f t="shared" si="50"/>
        <v>265.40526234963335</v>
      </c>
      <c r="DE11" s="54">
        <f t="shared" si="51"/>
        <v>166.28786499066535</v>
      </c>
      <c r="DF11" s="45">
        <v>39</v>
      </c>
      <c r="DG11" s="45"/>
      <c r="DH11" s="48">
        <v>60</v>
      </c>
      <c r="DI11" s="45">
        <f t="shared" si="52"/>
        <v>0.80901699437494745</v>
      </c>
      <c r="DJ11" s="45">
        <f t="shared" si="53"/>
        <v>426.35195603559731</v>
      </c>
      <c r="DK11" s="45">
        <v>54</v>
      </c>
      <c r="DL11" s="44">
        <f t="shared" si="54"/>
        <v>0.80901699437494745</v>
      </c>
      <c r="DM11" s="45">
        <f t="shared" si="55"/>
        <v>262.12150617748296</v>
      </c>
      <c r="DN11" s="54">
        <f t="shared" si="56"/>
        <v>164.23044985811435</v>
      </c>
      <c r="DO11" s="45">
        <v>34</v>
      </c>
      <c r="DP11" s="45"/>
      <c r="DQ11" s="48">
        <v>60</v>
      </c>
      <c r="DR11" s="45">
        <f t="shared" si="57"/>
        <v>0.7771459614569709</v>
      </c>
      <c r="DS11" s="45">
        <f t="shared" si="58"/>
        <v>409.55592168782368</v>
      </c>
      <c r="DT11" s="45">
        <v>51</v>
      </c>
      <c r="DU11" s="44">
        <f t="shared" si="59"/>
        <v>0.7771459614569709</v>
      </c>
      <c r="DV11" s="45">
        <f t="shared" si="60"/>
        <v>251.79529151205858</v>
      </c>
      <c r="DW11" s="54">
        <f t="shared" si="61"/>
        <v>157.7606301757651</v>
      </c>
      <c r="DX11" s="45">
        <v>31</v>
      </c>
      <c r="DY11" s="45"/>
      <c r="DZ11" s="48">
        <v>64</v>
      </c>
      <c r="EA11" s="45">
        <f t="shared" si="62"/>
        <v>0.8191520442889918</v>
      </c>
      <c r="EB11" s="45">
        <f t="shared" si="63"/>
        <v>431.6931273402987</v>
      </c>
      <c r="EC11" s="45">
        <v>55</v>
      </c>
      <c r="ED11" s="44">
        <f t="shared" si="64"/>
        <v>0.8191520442889918</v>
      </c>
      <c r="EE11" s="45">
        <f t="shared" si="65"/>
        <v>265.40526234963335</v>
      </c>
      <c r="EF11" s="54">
        <f t="shared" si="66"/>
        <v>166.28786499066535</v>
      </c>
      <c r="EG11" s="45">
        <v>32</v>
      </c>
      <c r="EH11" s="45"/>
      <c r="EJ11" s="1">
        <v>17</v>
      </c>
      <c r="EK11" s="32">
        <v>-11</v>
      </c>
      <c r="EL11" s="1">
        <v>53</v>
      </c>
      <c r="EM11" s="1">
        <v>14</v>
      </c>
      <c r="EN11" s="32">
        <v>-12</v>
      </c>
      <c r="EO11" s="1">
        <v>55</v>
      </c>
      <c r="EP11" s="1">
        <v>18</v>
      </c>
      <c r="EQ11" s="32">
        <v>-16</v>
      </c>
      <c r="ER11" s="1">
        <v>59</v>
      </c>
      <c r="ES11" s="1">
        <v>51</v>
      </c>
      <c r="ET11" s="32">
        <v>5</v>
      </c>
      <c r="EU11" s="1">
        <v>110</v>
      </c>
      <c r="EV11" s="1">
        <v>34</v>
      </c>
      <c r="EW11" s="32">
        <v>0</v>
      </c>
      <c r="EX11" s="1">
        <v>111</v>
      </c>
      <c r="EY11" s="1">
        <v>31</v>
      </c>
      <c r="EZ11" s="32">
        <v>3</v>
      </c>
      <c r="FA11" s="1">
        <v>112</v>
      </c>
      <c r="FB11" s="1">
        <v>20</v>
      </c>
      <c r="FC11" s="32">
        <v>9</v>
      </c>
      <c r="FD11" s="1">
        <v>86</v>
      </c>
      <c r="FE11" s="1">
        <v>20</v>
      </c>
      <c r="FF11" s="32">
        <v>3</v>
      </c>
      <c r="FG11" s="1">
        <v>89</v>
      </c>
      <c r="FH11" s="1">
        <v>36</v>
      </c>
      <c r="FI11" s="32">
        <v>5</v>
      </c>
      <c r="FJ11" s="1">
        <v>103</v>
      </c>
      <c r="FK11" s="1">
        <v>38</v>
      </c>
      <c r="FL11" s="32">
        <v>6</v>
      </c>
      <c r="FM11" s="1">
        <v>98</v>
      </c>
      <c r="FN11" s="1">
        <v>31</v>
      </c>
      <c r="FO11" s="32">
        <v>5</v>
      </c>
      <c r="FP11" s="1">
        <v>79</v>
      </c>
      <c r="FQ11" s="1">
        <v>37</v>
      </c>
      <c r="FR11" s="32">
        <v>10</v>
      </c>
      <c r="FS11" s="1">
        <v>115</v>
      </c>
      <c r="FT11" s="25">
        <v>26</v>
      </c>
      <c r="FU11" s="1">
        <v>0</v>
      </c>
      <c r="FV11" s="1">
        <v>54</v>
      </c>
      <c r="FW11" s="1">
        <v>17</v>
      </c>
      <c r="FX11" s="1">
        <v>0</v>
      </c>
      <c r="FY11" s="1">
        <v>54</v>
      </c>
      <c r="FZ11" s="1">
        <v>18</v>
      </c>
      <c r="GA11" s="1">
        <v>0</v>
      </c>
      <c r="GB11" s="1">
        <v>53</v>
      </c>
      <c r="GC11" s="1">
        <v>38</v>
      </c>
      <c r="GD11" s="1">
        <v>11</v>
      </c>
      <c r="GE11" s="1">
        <v>103</v>
      </c>
      <c r="GF11" s="1">
        <v>35</v>
      </c>
      <c r="GG11" s="1">
        <v>9</v>
      </c>
      <c r="GH11" s="1">
        <v>106</v>
      </c>
      <c r="GI11" s="1">
        <v>39</v>
      </c>
      <c r="GJ11" s="1">
        <v>11</v>
      </c>
      <c r="GK11" s="1">
        <v>105</v>
      </c>
      <c r="GL11" s="1">
        <v>42</v>
      </c>
      <c r="GM11" s="1">
        <v>25</v>
      </c>
      <c r="GN11" s="1">
        <v>93</v>
      </c>
      <c r="GO11" s="1">
        <v>40</v>
      </c>
      <c r="GP11" s="1">
        <v>22</v>
      </c>
      <c r="GQ11" s="1">
        <v>90</v>
      </c>
      <c r="GR11" s="1">
        <v>13</v>
      </c>
      <c r="GS11" s="1">
        <v>0</v>
      </c>
      <c r="GT11" s="1">
        <v>64</v>
      </c>
      <c r="GU11" s="1">
        <v>21</v>
      </c>
      <c r="GV11" s="1">
        <v>21</v>
      </c>
      <c r="GW11" s="1">
        <v>84</v>
      </c>
      <c r="GX11" s="1">
        <v>18</v>
      </c>
      <c r="GY11" s="1">
        <v>19</v>
      </c>
      <c r="GZ11" s="1">
        <v>84</v>
      </c>
      <c r="HA11" s="1">
        <v>18</v>
      </c>
      <c r="HB11" s="1">
        <v>0</v>
      </c>
      <c r="HC11" s="1">
        <v>59</v>
      </c>
    </row>
    <row r="12" spans="1:211" x14ac:dyDescent="0.2">
      <c r="A12" s="3">
        <v>7</v>
      </c>
      <c r="B12" s="1" t="s">
        <v>19</v>
      </c>
      <c r="C12" s="1" t="s">
        <v>77</v>
      </c>
      <c r="D12" s="1">
        <v>55</v>
      </c>
      <c r="E12" s="1">
        <f t="shared" si="0"/>
        <v>155</v>
      </c>
      <c r="F12" s="2">
        <v>162</v>
      </c>
      <c r="G12" s="2">
        <v>81</v>
      </c>
      <c r="H12" s="2">
        <v>69</v>
      </c>
      <c r="I12" s="2">
        <v>53</v>
      </c>
      <c r="J12" s="2">
        <v>41</v>
      </c>
      <c r="K12" s="2">
        <v>18</v>
      </c>
      <c r="L12" s="2">
        <v>9.1</v>
      </c>
      <c r="M12" s="2">
        <v>27.9</v>
      </c>
      <c r="N12" s="2">
        <v>49.2</v>
      </c>
      <c r="O12" s="2">
        <v>36.9</v>
      </c>
      <c r="P12" s="2">
        <v>43.7</v>
      </c>
      <c r="Q12" s="2">
        <v>35.6</v>
      </c>
      <c r="R12" s="2">
        <v>35.200000000000003</v>
      </c>
      <c r="S12" s="2">
        <v>35.799999999999997</v>
      </c>
      <c r="T12" s="1" t="s">
        <v>60</v>
      </c>
      <c r="U12" s="1" t="s">
        <v>59</v>
      </c>
      <c r="V12" s="44">
        <v>57</v>
      </c>
      <c r="W12" s="45">
        <f t="shared" si="2"/>
        <v>0.83867056794542405</v>
      </c>
      <c r="X12" s="45">
        <f t="shared" si="3"/>
        <v>441.97938930723848</v>
      </c>
      <c r="Y12" s="45">
        <f t="shared" si="4"/>
        <v>549.32922200425276</v>
      </c>
      <c r="Z12" s="45"/>
      <c r="AA12" s="44">
        <v>51</v>
      </c>
      <c r="AB12" s="45">
        <f t="shared" si="5"/>
        <v>0.7771459614569709</v>
      </c>
      <c r="AC12" s="45">
        <f t="shared" si="6"/>
        <v>251.79529151205858</v>
      </c>
      <c r="AD12" s="45">
        <f t="shared" si="7"/>
        <v>275.10967035576772</v>
      </c>
      <c r="AE12" s="45"/>
      <c r="AF12" s="54">
        <f t="shared" si="1"/>
        <v>190.18409779517989</v>
      </c>
      <c r="AG12" s="54">
        <f t="shared" si="8"/>
        <v>274.21955164848504</v>
      </c>
      <c r="AH12" s="45">
        <v>26</v>
      </c>
      <c r="AI12" s="45"/>
      <c r="AJ12" s="44">
        <v>61</v>
      </c>
      <c r="AK12" s="45">
        <f t="shared" si="9"/>
        <v>0.87461970713939574</v>
      </c>
      <c r="AL12" s="45">
        <f t="shared" si="10"/>
        <v>460.92458566246154</v>
      </c>
      <c r="AM12" s="44">
        <v>51</v>
      </c>
      <c r="AN12" s="45">
        <f t="shared" si="11"/>
        <v>0.7771459614569709</v>
      </c>
      <c r="AO12" s="45">
        <f t="shared" si="12"/>
        <v>251.79529151205858</v>
      </c>
      <c r="AP12" s="54">
        <f t="shared" si="13"/>
        <v>209.12929415040296</v>
      </c>
      <c r="AQ12" s="45">
        <v>28</v>
      </c>
      <c r="AR12" s="45"/>
      <c r="AS12" s="44">
        <v>60</v>
      </c>
      <c r="AT12" s="45">
        <f t="shared" si="14"/>
        <v>0.8660254037844386</v>
      </c>
      <c r="AU12" s="45">
        <f t="shared" si="15"/>
        <v>456.39538779439914</v>
      </c>
      <c r="AV12" s="45">
        <v>40</v>
      </c>
      <c r="AW12" s="44">
        <f t="shared" si="16"/>
        <v>0.64278760968653925</v>
      </c>
      <c r="AX12" s="45">
        <f t="shared" si="17"/>
        <v>208.26318553843871</v>
      </c>
      <c r="AY12" s="54">
        <f t="shared" si="18"/>
        <v>248.13220225596044</v>
      </c>
      <c r="AZ12" s="45">
        <v>30</v>
      </c>
      <c r="BA12" s="45"/>
      <c r="BB12" s="46">
        <v>61</v>
      </c>
      <c r="BC12" s="45">
        <f t="shared" si="19"/>
        <v>0.87461970713939574</v>
      </c>
      <c r="BD12" s="45">
        <f t="shared" si="20"/>
        <v>460.92458566246154</v>
      </c>
      <c r="BE12" s="45">
        <f t="shared" si="21"/>
        <v>572.87590817630416</v>
      </c>
      <c r="BF12" s="45"/>
      <c r="BG12" s="55">
        <v>46</v>
      </c>
      <c r="BH12" s="44">
        <f t="shared" si="22"/>
        <v>0.71933980033865108</v>
      </c>
      <c r="BI12" s="45">
        <f t="shared" si="23"/>
        <v>233.06609530972295</v>
      </c>
      <c r="BJ12" s="45">
        <f t="shared" si="24"/>
        <v>254.64628931988247</v>
      </c>
      <c r="BK12" s="54">
        <f t="shared" si="25"/>
        <v>227.85849035273858</v>
      </c>
      <c r="BL12" s="54">
        <f t="shared" si="26"/>
        <v>318.22961885642167</v>
      </c>
      <c r="BM12" s="45">
        <v>35</v>
      </c>
      <c r="BN12" s="45"/>
      <c r="BO12" s="46">
        <v>57</v>
      </c>
      <c r="BP12" s="45">
        <f t="shared" si="27"/>
        <v>0.83867056794542405</v>
      </c>
      <c r="BQ12" s="45">
        <f t="shared" si="28"/>
        <v>441.97938930723848</v>
      </c>
      <c r="BR12" s="45">
        <v>49</v>
      </c>
      <c r="BS12" s="44">
        <f t="shared" si="29"/>
        <v>0.75470958022277201</v>
      </c>
      <c r="BT12" s="45">
        <f t="shared" si="30"/>
        <v>244.52590399217814</v>
      </c>
      <c r="BU12" s="54">
        <f t="shared" si="31"/>
        <v>197.45348531506033</v>
      </c>
      <c r="BV12" s="45">
        <v>34</v>
      </c>
      <c r="BW12" s="45"/>
      <c r="BX12" s="46">
        <v>53</v>
      </c>
      <c r="BY12" s="45">
        <f t="shared" si="32"/>
        <v>0.79863551004729283</v>
      </c>
      <c r="BZ12" s="45">
        <f t="shared" si="33"/>
        <v>420.88091379492334</v>
      </c>
      <c r="CA12" s="45">
        <v>34</v>
      </c>
      <c r="CB12" s="44">
        <f t="shared" si="34"/>
        <v>0.5591929034707469</v>
      </c>
      <c r="CC12" s="45">
        <f t="shared" si="35"/>
        <v>181.178500724522</v>
      </c>
      <c r="CD12" s="54">
        <f t="shared" si="36"/>
        <v>239.70241307040135</v>
      </c>
      <c r="CE12" s="45">
        <v>33</v>
      </c>
      <c r="CF12" s="45"/>
      <c r="CG12" s="47">
        <v>48</v>
      </c>
      <c r="CH12" s="45">
        <f t="shared" si="37"/>
        <v>0.49999999999999994</v>
      </c>
      <c r="CI12" s="45">
        <f t="shared" si="38"/>
        <v>263.49999999999994</v>
      </c>
      <c r="CJ12" s="45">
        <v>30</v>
      </c>
      <c r="CK12" s="44">
        <f t="shared" si="39"/>
        <v>0.49999999999999994</v>
      </c>
      <c r="CL12" s="45">
        <f t="shared" si="40"/>
        <v>161.99999999999997</v>
      </c>
      <c r="CM12" s="54">
        <f t="shared" si="41"/>
        <v>101.49999999999997</v>
      </c>
      <c r="CN12" s="45">
        <v>38</v>
      </c>
      <c r="CO12" s="45"/>
      <c r="CP12" s="47">
        <v>52</v>
      </c>
      <c r="CQ12" s="45">
        <f t="shared" si="42"/>
        <v>0.61566147532565829</v>
      </c>
      <c r="CR12" s="45">
        <f t="shared" si="43"/>
        <v>324.45359749662191</v>
      </c>
      <c r="CS12" s="45">
        <v>38</v>
      </c>
      <c r="CT12" s="44">
        <f t="shared" si="44"/>
        <v>0.61566147532565829</v>
      </c>
      <c r="CU12" s="45">
        <f t="shared" si="45"/>
        <v>199.47431800551328</v>
      </c>
      <c r="CV12" s="54">
        <f t="shared" si="46"/>
        <v>124.97927949110863</v>
      </c>
      <c r="CW12" s="45">
        <v>29</v>
      </c>
      <c r="CX12" s="45"/>
      <c r="CY12" s="47">
        <v>53</v>
      </c>
      <c r="CZ12" s="45">
        <f t="shared" si="47"/>
        <v>0.68199836006249848</v>
      </c>
      <c r="DA12" s="45">
        <f t="shared" si="48"/>
        <v>359.41313575293668</v>
      </c>
      <c r="DB12" s="45">
        <v>43</v>
      </c>
      <c r="DC12" s="44">
        <f t="shared" si="49"/>
        <v>0.68199836006249848</v>
      </c>
      <c r="DD12" s="45">
        <f t="shared" si="50"/>
        <v>220.96746866024949</v>
      </c>
      <c r="DE12" s="54">
        <f t="shared" si="51"/>
        <v>138.44566709268719</v>
      </c>
      <c r="DF12" s="45">
        <v>36</v>
      </c>
      <c r="DG12" s="45"/>
      <c r="DH12" s="48">
        <v>58</v>
      </c>
      <c r="DI12" s="45">
        <f t="shared" si="52"/>
        <v>0.70710678118654746</v>
      </c>
      <c r="DJ12" s="45">
        <f t="shared" si="53"/>
        <v>372.64527368531049</v>
      </c>
      <c r="DK12" s="45">
        <v>45</v>
      </c>
      <c r="DL12" s="44">
        <f t="shared" si="54"/>
        <v>0.70710678118654746</v>
      </c>
      <c r="DM12" s="45">
        <f t="shared" si="55"/>
        <v>229.10259710444137</v>
      </c>
      <c r="DN12" s="54">
        <f t="shared" si="56"/>
        <v>143.54267658086911</v>
      </c>
      <c r="DO12" s="45">
        <v>34</v>
      </c>
      <c r="DP12" s="45"/>
      <c r="DQ12" s="48">
        <v>59</v>
      </c>
      <c r="DR12" s="45">
        <f t="shared" si="57"/>
        <v>0.70710678118654746</v>
      </c>
      <c r="DS12" s="45">
        <f t="shared" si="58"/>
        <v>372.64527368531049</v>
      </c>
      <c r="DT12" s="45">
        <v>45</v>
      </c>
      <c r="DU12" s="44">
        <f t="shared" si="59"/>
        <v>0.70710678118654746</v>
      </c>
      <c r="DV12" s="45">
        <f t="shared" si="60"/>
        <v>229.10259710444137</v>
      </c>
      <c r="DW12" s="54">
        <f t="shared" si="61"/>
        <v>143.54267658086911</v>
      </c>
      <c r="DX12" s="45">
        <v>38</v>
      </c>
      <c r="DY12" s="45"/>
      <c r="DZ12" s="48">
        <v>55</v>
      </c>
      <c r="EA12" s="45">
        <f t="shared" si="62"/>
        <v>0.60181502315204827</v>
      </c>
      <c r="EB12" s="45">
        <f t="shared" si="63"/>
        <v>317.15651720112942</v>
      </c>
      <c r="EC12" s="45">
        <v>37</v>
      </c>
      <c r="ED12" s="44">
        <f t="shared" si="64"/>
        <v>0.60181502315204827</v>
      </c>
      <c r="EE12" s="45">
        <f t="shared" si="65"/>
        <v>194.98806750126363</v>
      </c>
      <c r="EF12" s="54">
        <f t="shared" si="66"/>
        <v>122.16844969986579</v>
      </c>
      <c r="EG12" s="45">
        <v>26</v>
      </c>
      <c r="EH12" s="45"/>
      <c r="EJ12" s="1">
        <v>50</v>
      </c>
      <c r="EK12" s="32">
        <v>0</v>
      </c>
      <c r="EL12" s="1">
        <v>57</v>
      </c>
      <c r="EM12" s="1">
        <v>39</v>
      </c>
      <c r="EN12" s="32">
        <v>7</v>
      </c>
      <c r="EO12" s="1">
        <v>101</v>
      </c>
      <c r="EP12" s="1">
        <v>45</v>
      </c>
      <c r="EQ12" s="32">
        <v>0</v>
      </c>
      <c r="ER12" s="1">
        <v>64</v>
      </c>
      <c r="ES12" s="1">
        <v>28</v>
      </c>
      <c r="ET12" s="32">
        <v>21</v>
      </c>
      <c r="EU12" s="1">
        <v>112</v>
      </c>
      <c r="EV12" s="1">
        <v>49</v>
      </c>
      <c r="EW12" s="32">
        <v>0</v>
      </c>
      <c r="EX12" s="1">
        <v>105</v>
      </c>
      <c r="EY12" s="1">
        <v>27</v>
      </c>
      <c r="EZ12" s="32">
        <v>8</v>
      </c>
      <c r="FA12" s="1">
        <v>103</v>
      </c>
      <c r="FB12" s="1">
        <v>52</v>
      </c>
      <c r="FC12" s="32">
        <v>0</v>
      </c>
      <c r="FD12" s="1">
        <v>94</v>
      </c>
      <c r="FE12" s="1">
        <v>36</v>
      </c>
      <c r="FF12" s="32">
        <v>0</v>
      </c>
      <c r="FG12" s="1">
        <v>114</v>
      </c>
      <c r="FH12" s="1">
        <v>46</v>
      </c>
      <c r="FI12" s="32">
        <v>0</v>
      </c>
      <c r="FJ12" s="1">
        <v>99</v>
      </c>
      <c r="FK12" s="1">
        <v>47</v>
      </c>
      <c r="FL12" s="32">
        <v>0</v>
      </c>
      <c r="FM12" s="1">
        <v>91</v>
      </c>
      <c r="FN12" s="1">
        <v>48</v>
      </c>
      <c r="FO12" s="32">
        <v>0</v>
      </c>
      <c r="FP12" s="1">
        <v>89</v>
      </c>
      <c r="FQ12" s="1">
        <v>37</v>
      </c>
      <c r="FR12" s="32">
        <v>9</v>
      </c>
      <c r="FS12" s="1">
        <v>112</v>
      </c>
      <c r="FT12" s="25">
        <v>9</v>
      </c>
      <c r="FU12" s="1">
        <v>-12</v>
      </c>
      <c r="FV12" s="1">
        <v>91</v>
      </c>
      <c r="FW12" s="1">
        <v>9</v>
      </c>
      <c r="FX12" s="1">
        <v>-12</v>
      </c>
      <c r="FY12" s="1">
        <v>79</v>
      </c>
      <c r="FZ12" s="1">
        <v>21</v>
      </c>
      <c r="GA12" s="1">
        <v>-11</v>
      </c>
      <c r="GB12" s="1">
        <v>94</v>
      </c>
      <c r="GC12" s="1">
        <v>19</v>
      </c>
      <c r="GD12" s="1">
        <v>12</v>
      </c>
      <c r="GE12" s="1">
        <v>104</v>
      </c>
      <c r="GF12" s="1">
        <v>40</v>
      </c>
      <c r="GG12" s="1">
        <v>17</v>
      </c>
      <c r="GH12" s="1">
        <v>97</v>
      </c>
      <c r="GI12" s="1">
        <v>28</v>
      </c>
      <c r="GJ12" s="1">
        <v>11</v>
      </c>
      <c r="GK12" s="1">
        <v>92</v>
      </c>
      <c r="GL12" s="1">
        <v>18</v>
      </c>
      <c r="GM12" s="1">
        <v>-4</v>
      </c>
      <c r="GN12" s="1">
        <v>61</v>
      </c>
      <c r="GO12" s="1">
        <v>15</v>
      </c>
      <c r="GP12" s="1">
        <v>-16</v>
      </c>
      <c r="GQ12" s="1">
        <v>61</v>
      </c>
      <c r="GR12" s="1">
        <v>11</v>
      </c>
      <c r="GS12" s="1">
        <v>-9</v>
      </c>
      <c r="GT12" s="1">
        <v>67</v>
      </c>
      <c r="GU12" s="1">
        <v>20</v>
      </c>
      <c r="GV12" s="1">
        <v>22</v>
      </c>
      <c r="GW12" s="1">
        <v>84</v>
      </c>
      <c r="GX12" s="1">
        <v>23</v>
      </c>
      <c r="GY12" s="1">
        <v>21</v>
      </c>
      <c r="GZ12" s="1">
        <v>81</v>
      </c>
      <c r="HA12" s="1">
        <v>17</v>
      </c>
      <c r="HB12" s="1">
        <v>25</v>
      </c>
      <c r="HC12" s="1">
        <v>72</v>
      </c>
    </row>
    <row r="13" spans="1:211" x14ac:dyDescent="0.2">
      <c r="A13" s="3">
        <v>8</v>
      </c>
      <c r="B13" s="1" t="s">
        <v>5</v>
      </c>
      <c r="C13" s="1" t="s">
        <v>78</v>
      </c>
      <c r="D13" s="1">
        <v>75</v>
      </c>
      <c r="E13" s="1">
        <f t="shared" si="0"/>
        <v>184</v>
      </c>
      <c r="F13" s="2">
        <v>191</v>
      </c>
      <c r="G13" s="2">
        <v>89.5</v>
      </c>
      <c r="H13" s="2">
        <v>79.2</v>
      </c>
      <c r="I13" s="2">
        <v>58.5</v>
      </c>
      <c r="J13" s="2">
        <v>49.9</v>
      </c>
      <c r="K13" s="2">
        <v>19.5</v>
      </c>
      <c r="L13" s="2">
        <v>9.6</v>
      </c>
      <c r="M13" s="2">
        <v>36</v>
      </c>
      <c r="N13" s="2">
        <v>60.5</v>
      </c>
      <c r="O13" s="2">
        <v>46.1</v>
      </c>
      <c r="P13" s="2">
        <v>53.6</v>
      </c>
      <c r="Q13" s="2">
        <v>54</v>
      </c>
      <c r="R13" s="2">
        <v>41.4</v>
      </c>
      <c r="S13" s="2">
        <v>40</v>
      </c>
      <c r="T13" s="1" t="s">
        <v>60</v>
      </c>
      <c r="U13" s="1" t="s">
        <v>59</v>
      </c>
      <c r="V13" s="44">
        <v>62</v>
      </c>
      <c r="W13" s="45">
        <f t="shared" si="2"/>
        <v>0.88294759285892688</v>
      </c>
      <c r="X13" s="45">
        <f t="shared" si="3"/>
        <v>465.31338143665448</v>
      </c>
      <c r="Y13" s="45">
        <f t="shared" si="4"/>
        <v>578.33067332259714</v>
      </c>
      <c r="Z13" s="45"/>
      <c r="AA13" s="44">
        <v>45</v>
      </c>
      <c r="AB13" s="45">
        <f t="shared" si="5"/>
        <v>0.70710678118654746</v>
      </c>
      <c r="AC13" s="45">
        <f t="shared" si="6"/>
        <v>229.10259710444137</v>
      </c>
      <c r="AD13" s="45">
        <f t="shared" si="7"/>
        <v>250.3158005400378</v>
      </c>
      <c r="AE13" s="45"/>
      <c r="AF13" s="54">
        <f t="shared" si="1"/>
        <v>236.21078433221311</v>
      </c>
      <c r="AG13" s="54">
        <f t="shared" si="8"/>
        <v>328.01487278255934</v>
      </c>
      <c r="AH13" s="45">
        <v>0</v>
      </c>
      <c r="AI13" s="45"/>
      <c r="AJ13" s="44">
        <v>62</v>
      </c>
      <c r="AK13" s="45">
        <f t="shared" si="9"/>
        <v>0.88294759285892688</v>
      </c>
      <c r="AL13" s="45">
        <f t="shared" si="10"/>
        <v>465.31338143665448</v>
      </c>
      <c r="AM13" s="44">
        <v>47</v>
      </c>
      <c r="AN13" s="45">
        <f t="shared" si="11"/>
        <v>0.73135370161917046</v>
      </c>
      <c r="AO13" s="45">
        <f t="shared" si="12"/>
        <v>236.95859932461124</v>
      </c>
      <c r="AP13" s="54">
        <f t="shared" si="13"/>
        <v>228.35478211204324</v>
      </c>
      <c r="AQ13" s="45">
        <v>35</v>
      </c>
      <c r="AR13" s="45"/>
      <c r="AS13" s="44">
        <v>58</v>
      </c>
      <c r="AT13" s="45">
        <f t="shared" si="14"/>
        <v>0.84804809615642596</v>
      </c>
      <c r="AU13" s="45">
        <f t="shared" si="15"/>
        <v>446.92134667443651</v>
      </c>
      <c r="AV13" s="45">
        <v>45</v>
      </c>
      <c r="AW13" s="44">
        <f t="shared" si="16"/>
        <v>0.70710678118654746</v>
      </c>
      <c r="AX13" s="45">
        <f t="shared" si="17"/>
        <v>229.10259710444137</v>
      </c>
      <c r="AY13" s="54">
        <f t="shared" si="18"/>
        <v>217.81874956999513</v>
      </c>
      <c r="AZ13" s="45">
        <v>28</v>
      </c>
      <c r="BA13" s="45"/>
      <c r="BB13" s="46">
        <v>62</v>
      </c>
      <c r="BC13" s="45">
        <f t="shared" si="19"/>
        <v>0.88294759285892688</v>
      </c>
      <c r="BD13" s="45">
        <f t="shared" si="20"/>
        <v>465.31338143665448</v>
      </c>
      <c r="BE13" s="45">
        <f t="shared" si="21"/>
        <v>578.33067332259714</v>
      </c>
      <c r="BF13" s="45"/>
      <c r="BG13" s="45">
        <v>70</v>
      </c>
      <c r="BH13" s="44">
        <f t="shared" si="22"/>
        <v>0.93969262078590832</v>
      </c>
      <c r="BI13" s="45">
        <f t="shared" si="23"/>
        <v>304.46040913463429</v>
      </c>
      <c r="BJ13" s="45">
        <f t="shared" si="24"/>
        <v>332.65118775821156</v>
      </c>
      <c r="BK13" s="54">
        <f t="shared" si="25"/>
        <v>160.85297230202019</v>
      </c>
      <c r="BL13" s="54">
        <f t="shared" si="26"/>
        <v>245.67948556438557</v>
      </c>
      <c r="BM13" s="45">
        <v>35</v>
      </c>
      <c r="BN13" s="45"/>
      <c r="BO13" s="46">
        <v>68</v>
      </c>
      <c r="BP13" s="45">
        <f t="shared" si="27"/>
        <v>0.92718385456678742</v>
      </c>
      <c r="BQ13" s="45">
        <f t="shared" si="28"/>
        <v>488.62589135669697</v>
      </c>
      <c r="BR13" s="45">
        <v>71</v>
      </c>
      <c r="BS13" s="44">
        <f t="shared" si="29"/>
        <v>0.94551857559931674</v>
      </c>
      <c r="BT13" s="45">
        <f t="shared" si="30"/>
        <v>306.34801849417863</v>
      </c>
      <c r="BU13" s="54">
        <f t="shared" si="31"/>
        <v>182.27787286251834</v>
      </c>
      <c r="BV13" s="45">
        <v>36</v>
      </c>
      <c r="BW13" s="45"/>
      <c r="BX13" s="46">
        <v>64</v>
      </c>
      <c r="BY13" s="45">
        <f t="shared" si="32"/>
        <v>0.89879404629916704</v>
      </c>
      <c r="BZ13" s="45">
        <f t="shared" si="33"/>
        <v>473.66446239966103</v>
      </c>
      <c r="CA13" s="45">
        <v>75</v>
      </c>
      <c r="CB13" s="44">
        <f t="shared" si="34"/>
        <v>0.96592582628906831</v>
      </c>
      <c r="CC13" s="45">
        <f t="shared" si="35"/>
        <v>312.95996771765812</v>
      </c>
      <c r="CD13" s="54">
        <f t="shared" si="36"/>
        <v>160.70449468200292</v>
      </c>
      <c r="CE13" s="45">
        <v>35</v>
      </c>
      <c r="CF13" s="45"/>
      <c r="CG13" s="47">
        <v>68</v>
      </c>
      <c r="CH13" s="45">
        <f t="shared" si="37"/>
        <v>0.96126169593831889</v>
      </c>
      <c r="CI13" s="45">
        <f t="shared" si="38"/>
        <v>506.58491375949404</v>
      </c>
      <c r="CJ13" s="45">
        <v>74</v>
      </c>
      <c r="CK13" s="44">
        <f t="shared" si="39"/>
        <v>0.96126169593831889</v>
      </c>
      <c r="CL13" s="45">
        <f t="shared" si="40"/>
        <v>311.44878948401532</v>
      </c>
      <c r="CM13" s="54">
        <f t="shared" si="41"/>
        <v>195.13612427547872</v>
      </c>
      <c r="CN13" s="45">
        <v>36</v>
      </c>
      <c r="CO13" s="45"/>
      <c r="CP13" s="47">
        <v>68</v>
      </c>
      <c r="CQ13" s="45">
        <f t="shared" si="42"/>
        <v>0.96126169593831889</v>
      </c>
      <c r="CR13" s="45">
        <f t="shared" si="43"/>
        <v>506.58491375949404</v>
      </c>
      <c r="CS13" s="45">
        <v>74</v>
      </c>
      <c r="CT13" s="44">
        <f t="shared" si="44"/>
        <v>0.96126169593831889</v>
      </c>
      <c r="CU13" s="45">
        <f t="shared" si="45"/>
        <v>311.44878948401532</v>
      </c>
      <c r="CV13" s="54">
        <f t="shared" si="46"/>
        <v>195.13612427547872</v>
      </c>
      <c r="CW13" s="45">
        <v>43</v>
      </c>
      <c r="CX13" s="45"/>
      <c r="CY13" s="47">
        <v>63</v>
      </c>
      <c r="CZ13" s="45">
        <f t="shared" si="47"/>
        <v>0.91354545764260087</v>
      </c>
      <c r="DA13" s="45">
        <f t="shared" si="48"/>
        <v>481.43845617765066</v>
      </c>
      <c r="DB13" s="45">
        <v>66</v>
      </c>
      <c r="DC13" s="44">
        <f t="shared" si="49"/>
        <v>0.91354545764260087</v>
      </c>
      <c r="DD13" s="45">
        <f t="shared" si="50"/>
        <v>295.98872827620266</v>
      </c>
      <c r="DE13" s="54">
        <f t="shared" si="51"/>
        <v>185.449727901448</v>
      </c>
      <c r="DF13" s="45">
        <v>44</v>
      </c>
      <c r="DG13" s="45"/>
      <c r="DH13" s="48">
        <v>64</v>
      </c>
      <c r="DI13" s="45">
        <f t="shared" si="52"/>
        <v>0.94551857559931674</v>
      </c>
      <c r="DJ13" s="45">
        <f t="shared" si="53"/>
        <v>498.28828934083992</v>
      </c>
      <c r="DK13" s="45">
        <v>71</v>
      </c>
      <c r="DL13" s="44">
        <f t="shared" si="54"/>
        <v>0.94551857559931674</v>
      </c>
      <c r="DM13" s="45">
        <f t="shared" si="55"/>
        <v>306.34801849417863</v>
      </c>
      <c r="DN13" s="54">
        <f t="shared" si="56"/>
        <v>191.94027084666129</v>
      </c>
      <c r="DO13" s="45">
        <v>31</v>
      </c>
      <c r="DP13" s="45"/>
      <c r="DQ13" s="48">
        <v>64</v>
      </c>
      <c r="DR13" s="45">
        <f t="shared" si="57"/>
        <v>0.94551857559931674</v>
      </c>
      <c r="DS13" s="45">
        <f t="shared" si="58"/>
        <v>498.28828934083992</v>
      </c>
      <c r="DT13" s="45">
        <v>71</v>
      </c>
      <c r="DU13" s="44">
        <f t="shared" si="59"/>
        <v>0.94551857559931674</v>
      </c>
      <c r="DV13" s="45">
        <f t="shared" si="60"/>
        <v>306.34801849417863</v>
      </c>
      <c r="DW13" s="54">
        <f t="shared" si="61"/>
        <v>191.94027084666129</v>
      </c>
      <c r="DX13" s="45">
        <v>34</v>
      </c>
      <c r="DY13" s="45"/>
      <c r="DZ13" s="48">
        <v>67</v>
      </c>
      <c r="EA13" s="45">
        <f t="shared" si="62"/>
        <v>0.95105651629515353</v>
      </c>
      <c r="EB13" s="45">
        <f t="shared" si="63"/>
        <v>501.20678408754588</v>
      </c>
      <c r="EC13" s="45">
        <v>72</v>
      </c>
      <c r="ED13" s="44">
        <f t="shared" si="64"/>
        <v>0.95105651629515353</v>
      </c>
      <c r="EE13" s="45">
        <f t="shared" si="65"/>
        <v>308.14231127962972</v>
      </c>
      <c r="EF13" s="54">
        <f t="shared" si="66"/>
        <v>193.06447280791616</v>
      </c>
      <c r="EG13" s="45">
        <v>36</v>
      </c>
      <c r="EH13" s="45"/>
      <c r="EJ13" s="1">
        <v>13</v>
      </c>
      <c r="EK13" s="32">
        <v>10</v>
      </c>
      <c r="EL13" s="1">
        <v>58</v>
      </c>
      <c r="EM13" s="1">
        <v>42</v>
      </c>
      <c r="EN13" s="32">
        <v>10</v>
      </c>
      <c r="EO13" s="1">
        <v>42</v>
      </c>
      <c r="EP13" s="1">
        <v>40</v>
      </c>
      <c r="EQ13" s="32">
        <v>9</v>
      </c>
      <c r="ER13" s="1">
        <v>59</v>
      </c>
      <c r="ES13" s="1">
        <v>50</v>
      </c>
      <c r="ET13" s="32">
        <v>-8</v>
      </c>
      <c r="EU13" s="1">
        <v>101</v>
      </c>
      <c r="EV13" s="1">
        <v>46</v>
      </c>
      <c r="EW13" s="32">
        <v>-12</v>
      </c>
      <c r="EX13" s="1">
        <v>81</v>
      </c>
      <c r="EY13" s="1">
        <v>51</v>
      </c>
      <c r="EZ13" s="32">
        <v>-11</v>
      </c>
      <c r="FA13" s="1">
        <v>86</v>
      </c>
      <c r="FB13" s="1">
        <v>45</v>
      </c>
      <c r="FC13" s="32">
        <v>-13</v>
      </c>
      <c r="FD13" s="1">
        <v>95</v>
      </c>
      <c r="FE13" s="1">
        <v>45</v>
      </c>
      <c r="FF13" s="32">
        <v>-10</v>
      </c>
      <c r="FG13" s="1">
        <v>88</v>
      </c>
      <c r="FH13" s="1">
        <v>43</v>
      </c>
      <c r="FI13" s="32">
        <v>-8</v>
      </c>
      <c r="FJ13" s="1">
        <v>79</v>
      </c>
      <c r="FK13" s="1">
        <v>43</v>
      </c>
      <c r="FL13" s="32">
        <v>-13</v>
      </c>
      <c r="FM13" s="1">
        <v>96</v>
      </c>
      <c r="FN13" s="1">
        <v>42</v>
      </c>
      <c r="FO13" s="32">
        <v>-13</v>
      </c>
      <c r="FP13" s="1">
        <v>101</v>
      </c>
      <c r="FQ13" s="1">
        <v>46</v>
      </c>
      <c r="FR13" s="32">
        <v>-13</v>
      </c>
      <c r="FS13" s="1">
        <v>101</v>
      </c>
      <c r="FT13" s="25">
        <v>15</v>
      </c>
      <c r="FU13" s="1">
        <v>25</v>
      </c>
      <c r="FV13" s="1">
        <v>91</v>
      </c>
      <c r="FW13" s="1">
        <v>13</v>
      </c>
      <c r="FX13" s="1">
        <v>20</v>
      </c>
      <c r="FY13" s="1">
        <v>91</v>
      </c>
      <c r="FZ13" s="1">
        <v>10</v>
      </c>
      <c r="GA13" s="1">
        <v>3</v>
      </c>
      <c r="GB13" s="1">
        <v>45</v>
      </c>
      <c r="GC13" s="1">
        <v>28</v>
      </c>
      <c r="GD13" s="1">
        <v>20</v>
      </c>
      <c r="GE13" s="1">
        <v>115</v>
      </c>
      <c r="GF13" s="1">
        <v>58</v>
      </c>
      <c r="GG13" s="1">
        <v>19</v>
      </c>
      <c r="GH13" s="1">
        <v>107</v>
      </c>
      <c r="GI13" s="1">
        <v>45</v>
      </c>
      <c r="GJ13" s="1">
        <v>25</v>
      </c>
      <c r="GK13" s="1">
        <v>99</v>
      </c>
      <c r="GL13" s="1">
        <v>25</v>
      </c>
      <c r="GM13" s="1">
        <v>29</v>
      </c>
      <c r="GN13" s="1">
        <v>101</v>
      </c>
      <c r="GO13" s="1">
        <v>21</v>
      </c>
      <c r="GP13" s="1">
        <v>29</v>
      </c>
      <c r="GQ13" s="1">
        <v>92</v>
      </c>
      <c r="GR13" s="1">
        <v>28</v>
      </c>
      <c r="GS13" s="1">
        <v>5</v>
      </c>
      <c r="GT13" s="1">
        <v>53</v>
      </c>
      <c r="GU13" s="1">
        <v>27</v>
      </c>
      <c r="GV13" s="1">
        <v>18</v>
      </c>
      <c r="GW13" s="1">
        <v>104</v>
      </c>
      <c r="GX13" s="1">
        <v>32</v>
      </c>
      <c r="GY13" s="1">
        <v>16</v>
      </c>
      <c r="GZ13" s="1">
        <v>117</v>
      </c>
      <c r="HA13" s="1">
        <v>35</v>
      </c>
      <c r="HB13" s="1">
        <v>22</v>
      </c>
      <c r="HC13" s="1">
        <v>117</v>
      </c>
    </row>
    <row r="14" spans="1:211" x14ac:dyDescent="0.2">
      <c r="A14" s="3">
        <v>9</v>
      </c>
      <c r="B14" s="1" t="s">
        <v>6</v>
      </c>
      <c r="C14" s="1" t="s">
        <v>51</v>
      </c>
      <c r="D14" s="1">
        <v>43.5</v>
      </c>
      <c r="E14" s="1">
        <f t="shared" si="0"/>
        <v>156</v>
      </c>
      <c r="F14" s="2">
        <v>163</v>
      </c>
      <c r="G14" s="2">
        <v>72.2</v>
      </c>
      <c r="H14" s="2">
        <v>61.5</v>
      </c>
      <c r="I14" s="2">
        <v>45.3</v>
      </c>
      <c r="J14" s="2">
        <v>41</v>
      </c>
      <c r="K14" s="2">
        <v>13.7</v>
      </c>
      <c r="L14" s="2">
        <v>6.8</v>
      </c>
      <c r="M14" s="2">
        <v>26.7</v>
      </c>
      <c r="N14" s="2">
        <v>48.4</v>
      </c>
      <c r="O14" s="2">
        <v>39</v>
      </c>
      <c r="P14" s="2">
        <v>42</v>
      </c>
      <c r="Q14" s="2">
        <v>31.8</v>
      </c>
      <c r="R14" s="2">
        <v>36.6</v>
      </c>
      <c r="S14" s="2">
        <v>33.5</v>
      </c>
      <c r="T14" s="1" t="s">
        <v>60</v>
      </c>
      <c r="U14" s="1" t="s">
        <v>58</v>
      </c>
      <c r="V14" s="44">
        <v>64</v>
      </c>
      <c r="W14" s="45">
        <f t="shared" si="2"/>
        <v>0.89879404629916704</v>
      </c>
      <c r="X14" s="45">
        <f t="shared" si="3"/>
        <v>473.66446239966103</v>
      </c>
      <c r="Y14" s="45">
        <f t="shared" si="4"/>
        <v>588.71010032595439</v>
      </c>
      <c r="Z14" s="45"/>
      <c r="AA14" s="44">
        <v>46</v>
      </c>
      <c r="AB14" s="45">
        <f t="shared" si="5"/>
        <v>0.71933980033865108</v>
      </c>
      <c r="AC14" s="45">
        <f t="shared" si="6"/>
        <v>233.06609530972295</v>
      </c>
      <c r="AD14" s="45">
        <f t="shared" si="7"/>
        <v>254.64628931988247</v>
      </c>
      <c r="AE14" s="45"/>
      <c r="AF14" s="54">
        <f t="shared" si="1"/>
        <v>240.59836708993808</v>
      </c>
      <c r="AG14" s="54">
        <f t="shared" si="8"/>
        <v>334.06381100607189</v>
      </c>
      <c r="AH14" s="45">
        <v>28</v>
      </c>
      <c r="AI14" s="45"/>
      <c r="AJ14" s="44">
        <v>57</v>
      </c>
      <c r="AK14" s="45">
        <f t="shared" si="9"/>
        <v>0.83867056794542405</v>
      </c>
      <c r="AL14" s="45">
        <f t="shared" si="10"/>
        <v>441.97938930723848</v>
      </c>
      <c r="AM14" s="44">
        <v>36</v>
      </c>
      <c r="AN14" s="45">
        <f t="shared" si="11"/>
        <v>0.58778525229247314</v>
      </c>
      <c r="AO14" s="45">
        <f t="shared" si="12"/>
        <v>190.4424217427613</v>
      </c>
      <c r="AP14" s="54">
        <f t="shared" si="13"/>
        <v>251.53696756447718</v>
      </c>
      <c r="AQ14" s="45">
        <v>16</v>
      </c>
      <c r="AR14" s="45"/>
      <c r="AS14" s="44">
        <v>55</v>
      </c>
      <c r="AT14" s="45">
        <f t="shared" si="14"/>
        <v>0.8191520442889918</v>
      </c>
      <c r="AU14" s="45">
        <f t="shared" si="15"/>
        <v>431.6931273402987</v>
      </c>
      <c r="AV14" s="45">
        <v>51</v>
      </c>
      <c r="AW14" s="44">
        <f t="shared" si="16"/>
        <v>0.7771459614569709</v>
      </c>
      <c r="AX14" s="45">
        <f t="shared" si="17"/>
        <v>251.79529151205858</v>
      </c>
      <c r="AY14" s="54">
        <f t="shared" si="18"/>
        <v>179.89783582824012</v>
      </c>
      <c r="AZ14" s="45">
        <v>25</v>
      </c>
      <c r="BA14" s="45"/>
      <c r="BB14" s="46">
        <v>57</v>
      </c>
      <c r="BC14" s="45">
        <f t="shared" si="19"/>
        <v>0.83867056794542405</v>
      </c>
      <c r="BD14" s="45">
        <f t="shared" si="20"/>
        <v>441.97938930723848</v>
      </c>
      <c r="BE14" s="45">
        <f t="shared" si="21"/>
        <v>549.32922200425276</v>
      </c>
      <c r="BF14" s="45"/>
      <c r="BG14" s="45">
        <v>38</v>
      </c>
      <c r="BH14" s="44">
        <f t="shared" si="22"/>
        <v>0.61566147532565829</v>
      </c>
      <c r="BI14" s="45">
        <f t="shared" si="23"/>
        <v>199.47431800551328</v>
      </c>
      <c r="BJ14" s="45">
        <f t="shared" si="24"/>
        <v>217.94416226528304</v>
      </c>
      <c r="BK14" s="54">
        <f t="shared" si="25"/>
        <v>242.5050713017252</v>
      </c>
      <c r="BL14" s="54">
        <f t="shared" si="26"/>
        <v>331.38505973896974</v>
      </c>
      <c r="BM14" s="45">
        <v>18</v>
      </c>
      <c r="BN14" s="45"/>
      <c r="BO14" s="46">
        <v>55</v>
      </c>
      <c r="BP14" s="45">
        <f t="shared" si="27"/>
        <v>0.8191520442889918</v>
      </c>
      <c r="BQ14" s="45">
        <f t="shared" si="28"/>
        <v>431.6931273402987</v>
      </c>
      <c r="BR14" s="45">
        <v>37</v>
      </c>
      <c r="BS14" s="44">
        <f t="shared" si="29"/>
        <v>0.60181502315204827</v>
      </c>
      <c r="BT14" s="45">
        <f t="shared" si="30"/>
        <v>194.98806750126363</v>
      </c>
      <c r="BU14" s="54">
        <f t="shared" si="31"/>
        <v>236.70505983903507</v>
      </c>
      <c r="BV14" s="45">
        <v>13</v>
      </c>
      <c r="BW14" s="45"/>
      <c r="BX14" s="46">
        <v>56</v>
      </c>
      <c r="BY14" s="45">
        <f t="shared" si="32"/>
        <v>0.82903757255504174</v>
      </c>
      <c r="BZ14" s="45">
        <f t="shared" si="33"/>
        <v>436.902800736507</v>
      </c>
      <c r="CA14" s="55">
        <v>38</v>
      </c>
      <c r="CB14" s="44">
        <f t="shared" si="34"/>
        <v>0.61566147532565829</v>
      </c>
      <c r="CC14" s="45">
        <f t="shared" si="35"/>
        <v>199.47431800551328</v>
      </c>
      <c r="CD14" s="54">
        <f t="shared" si="36"/>
        <v>237.42848273099372</v>
      </c>
      <c r="CE14" s="45">
        <v>13</v>
      </c>
      <c r="CF14" s="45"/>
      <c r="CG14" s="47">
        <v>58</v>
      </c>
      <c r="CH14" s="45">
        <f t="shared" si="37"/>
        <v>0.65605902899050728</v>
      </c>
      <c r="CI14" s="45">
        <f t="shared" si="38"/>
        <v>345.74310827799735</v>
      </c>
      <c r="CJ14" s="45">
        <v>41</v>
      </c>
      <c r="CK14" s="44">
        <f t="shared" si="39"/>
        <v>0.65605902899050728</v>
      </c>
      <c r="CL14" s="45">
        <f t="shared" si="40"/>
        <v>212.56312539292435</v>
      </c>
      <c r="CM14" s="54">
        <f t="shared" si="41"/>
        <v>133.179982885073</v>
      </c>
      <c r="CN14" s="45">
        <v>14</v>
      </c>
      <c r="CO14" s="45"/>
      <c r="CP14" s="47">
        <v>58</v>
      </c>
      <c r="CQ14" s="45">
        <f t="shared" si="42"/>
        <v>0.66913060635885824</v>
      </c>
      <c r="CR14" s="45">
        <f t="shared" si="43"/>
        <v>352.6318295511183</v>
      </c>
      <c r="CS14" s="45">
        <v>42</v>
      </c>
      <c r="CT14" s="44">
        <f t="shared" si="44"/>
        <v>0.66913060635885824</v>
      </c>
      <c r="CU14" s="45">
        <f t="shared" si="45"/>
        <v>216.79831646027006</v>
      </c>
      <c r="CV14" s="54">
        <f t="shared" si="46"/>
        <v>135.83351309084824</v>
      </c>
      <c r="CW14" s="45">
        <v>20</v>
      </c>
      <c r="CX14" s="45"/>
      <c r="CY14" s="47">
        <v>57</v>
      </c>
      <c r="CZ14" s="45">
        <f t="shared" si="47"/>
        <v>0.65605902899050728</v>
      </c>
      <c r="DA14" s="45">
        <f t="shared" si="48"/>
        <v>345.74310827799735</v>
      </c>
      <c r="DB14" s="45">
        <v>41</v>
      </c>
      <c r="DC14" s="44">
        <f t="shared" si="49"/>
        <v>0.65605902899050728</v>
      </c>
      <c r="DD14" s="45">
        <f t="shared" si="50"/>
        <v>212.56312539292435</v>
      </c>
      <c r="DE14" s="54">
        <f t="shared" si="51"/>
        <v>133.179982885073</v>
      </c>
      <c r="DF14" s="45">
        <v>23</v>
      </c>
      <c r="DG14" s="45"/>
      <c r="DH14" s="48">
        <v>56</v>
      </c>
      <c r="DI14" s="45">
        <f t="shared" si="52"/>
        <v>0.66913060635885824</v>
      </c>
      <c r="DJ14" s="45">
        <f t="shared" si="53"/>
        <v>352.6318295511183</v>
      </c>
      <c r="DK14" s="45">
        <v>42</v>
      </c>
      <c r="DL14" s="44">
        <f t="shared" si="54"/>
        <v>0.66913060635885824</v>
      </c>
      <c r="DM14" s="45">
        <f t="shared" si="55"/>
        <v>216.79831646027006</v>
      </c>
      <c r="DN14" s="54">
        <f t="shared" si="56"/>
        <v>135.83351309084824</v>
      </c>
      <c r="DO14" s="45">
        <v>25</v>
      </c>
      <c r="DP14" s="45"/>
      <c r="DQ14" s="48">
        <v>57</v>
      </c>
      <c r="DR14" s="45">
        <f t="shared" si="57"/>
        <v>0.68199836006249848</v>
      </c>
      <c r="DS14" s="45">
        <f t="shared" si="58"/>
        <v>359.41313575293668</v>
      </c>
      <c r="DT14" s="45">
        <v>43</v>
      </c>
      <c r="DU14" s="44">
        <f t="shared" si="59"/>
        <v>0.68199836006249848</v>
      </c>
      <c r="DV14" s="45">
        <f t="shared" si="60"/>
        <v>220.96746866024949</v>
      </c>
      <c r="DW14" s="54">
        <f t="shared" si="61"/>
        <v>138.44566709268719</v>
      </c>
      <c r="DX14" s="45">
        <v>23</v>
      </c>
      <c r="DY14" s="45"/>
      <c r="DZ14" s="48">
        <v>59</v>
      </c>
      <c r="EA14" s="45">
        <f t="shared" si="62"/>
        <v>0.64278760968653925</v>
      </c>
      <c r="EB14" s="45">
        <f t="shared" si="63"/>
        <v>338.7490703048062</v>
      </c>
      <c r="EC14" s="45">
        <v>40</v>
      </c>
      <c r="ED14" s="44">
        <f t="shared" si="64"/>
        <v>0.64278760968653925</v>
      </c>
      <c r="EE14" s="45">
        <f t="shared" si="65"/>
        <v>208.26318553843871</v>
      </c>
      <c r="EF14" s="54">
        <f t="shared" si="66"/>
        <v>130.48588476636749</v>
      </c>
      <c r="EG14" s="45">
        <v>25</v>
      </c>
      <c r="EH14" s="45"/>
      <c r="EJ14" s="1">
        <v>38</v>
      </c>
      <c r="EK14" s="32">
        <v>0</v>
      </c>
      <c r="EL14" s="1">
        <v>111</v>
      </c>
      <c r="EM14" s="1">
        <v>13</v>
      </c>
      <c r="EN14" s="32">
        <v>12</v>
      </c>
      <c r="EO14" s="1">
        <v>120</v>
      </c>
      <c r="EP14" s="1">
        <v>49</v>
      </c>
      <c r="EQ14" s="32">
        <v>0</v>
      </c>
      <c r="ER14" s="1">
        <v>119</v>
      </c>
      <c r="ES14" s="1">
        <v>49</v>
      </c>
      <c r="ET14" s="32">
        <v>12</v>
      </c>
      <c r="EU14" s="1">
        <v>123</v>
      </c>
      <c r="EV14" s="1">
        <v>36</v>
      </c>
      <c r="EW14" s="32">
        <v>15</v>
      </c>
      <c r="EX14" s="1">
        <v>119</v>
      </c>
      <c r="EY14" s="1">
        <v>19</v>
      </c>
      <c r="EZ14" s="32">
        <v>14</v>
      </c>
      <c r="FA14" s="1">
        <v>127</v>
      </c>
      <c r="FB14" s="1">
        <v>25</v>
      </c>
      <c r="FC14" s="32">
        <v>10</v>
      </c>
      <c r="FD14" s="1">
        <v>120</v>
      </c>
      <c r="FE14" s="1">
        <v>24</v>
      </c>
      <c r="FF14" s="32">
        <v>11</v>
      </c>
      <c r="FG14" s="1">
        <v>124</v>
      </c>
      <c r="FH14" s="1">
        <v>20</v>
      </c>
      <c r="FI14" s="32">
        <v>6</v>
      </c>
      <c r="FJ14" s="1">
        <v>127</v>
      </c>
      <c r="FK14" s="1">
        <v>35</v>
      </c>
      <c r="FL14" s="32">
        <v>10</v>
      </c>
      <c r="FM14" s="1">
        <v>120</v>
      </c>
      <c r="FN14" s="1">
        <v>30</v>
      </c>
      <c r="FO14" s="32">
        <v>7</v>
      </c>
      <c r="FP14" s="1">
        <v>133</v>
      </c>
      <c r="FQ14" s="1">
        <v>60</v>
      </c>
      <c r="FR14" s="32">
        <v>9</v>
      </c>
      <c r="FS14" s="1">
        <v>65</v>
      </c>
      <c r="FT14" s="25">
        <v>28</v>
      </c>
      <c r="FU14" s="1">
        <v>22</v>
      </c>
      <c r="FV14" s="1">
        <v>74</v>
      </c>
      <c r="FW14" s="1">
        <v>15</v>
      </c>
      <c r="FX14" s="1">
        <v>0</v>
      </c>
      <c r="FY14" s="1">
        <v>63</v>
      </c>
      <c r="FZ14" s="1">
        <v>29</v>
      </c>
      <c r="GA14" s="1">
        <v>0</v>
      </c>
      <c r="GB14" s="1">
        <v>65</v>
      </c>
      <c r="GC14" s="1">
        <v>27</v>
      </c>
      <c r="GD14" s="1">
        <v>18</v>
      </c>
      <c r="GE14" s="1">
        <v>101</v>
      </c>
      <c r="GF14" s="1">
        <v>25</v>
      </c>
      <c r="GG14" s="1">
        <v>22</v>
      </c>
      <c r="GH14" s="1">
        <v>110</v>
      </c>
      <c r="GI14" s="1">
        <v>30</v>
      </c>
      <c r="GJ14" s="1">
        <v>18</v>
      </c>
      <c r="GK14" s="1">
        <v>108</v>
      </c>
      <c r="GL14" s="1">
        <v>29</v>
      </c>
      <c r="GM14" s="1">
        <v>19</v>
      </c>
      <c r="GN14" s="1">
        <v>93</v>
      </c>
      <c r="GO14" s="1">
        <v>25</v>
      </c>
      <c r="GP14" s="1">
        <v>0</v>
      </c>
      <c r="GQ14" s="1">
        <v>69</v>
      </c>
      <c r="GR14" s="1">
        <v>23</v>
      </c>
      <c r="GS14" s="1">
        <v>20</v>
      </c>
      <c r="GT14" s="1">
        <v>80</v>
      </c>
      <c r="GU14" s="1">
        <v>22</v>
      </c>
      <c r="GV14" s="1">
        <v>24</v>
      </c>
      <c r="GW14" s="1">
        <v>89</v>
      </c>
      <c r="GX14" s="1">
        <v>29</v>
      </c>
      <c r="GY14" s="1">
        <v>20</v>
      </c>
      <c r="GZ14" s="1">
        <v>89</v>
      </c>
      <c r="HA14" s="1">
        <v>29</v>
      </c>
      <c r="HB14" s="1">
        <v>23</v>
      </c>
      <c r="HC14" s="1">
        <v>86</v>
      </c>
    </row>
    <row r="15" spans="1:211" x14ac:dyDescent="0.2">
      <c r="A15" s="3">
        <v>10</v>
      </c>
      <c r="B15" s="1" t="s">
        <v>20</v>
      </c>
      <c r="C15" s="1" t="s">
        <v>52</v>
      </c>
      <c r="D15" s="1">
        <v>70</v>
      </c>
      <c r="E15" s="1">
        <f t="shared" si="0"/>
        <v>172.3</v>
      </c>
      <c r="F15" s="2">
        <v>179.3</v>
      </c>
      <c r="G15" s="2">
        <v>86.8</v>
      </c>
      <c r="H15" s="2">
        <v>76</v>
      </c>
      <c r="I15" s="2">
        <v>54.7</v>
      </c>
      <c r="J15" s="2">
        <v>46.8</v>
      </c>
      <c r="K15" s="2">
        <v>19.5</v>
      </c>
      <c r="L15" s="2">
        <v>9.5</v>
      </c>
      <c r="M15" s="2">
        <v>32.700000000000003</v>
      </c>
      <c r="N15" s="2">
        <v>53.3</v>
      </c>
      <c r="O15" s="2">
        <v>41.5</v>
      </c>
      <c r="P15" s="2">
        <v>48.5</v>
      </c>
      <c r="Q15" s="2">
        <v>34.799999999999997</v>
      </c>
      <c r="R15" s="2">
        <v>41.2</v>
      </c>
      <c r="S15" s="2">
        <v>37.799999999999997</v>
      </c>
      <c r="T15" s="1" t="s">
        <v>60</v>
      </c>
      <c r="U15" s="1" t="s">
        <v>58</v>
      </c>
      <c r="V15" s="44">
        <v>69</v>
      </c>
      <c r="W15" s="45">
        <f t="shared" si="2"/>
        <v>0.93358042649720174</v>
      </c>
      <c r="X15" s="45">
        <f t="shared" si="3"/>
        <v>491.99688476402531</v>
      </c>
      <c r="Y15" s="45">
        <f t="shared" si="4"/>
        <v>611.49517935566712</v>
      </c>
      <c r="Z15" s="45"/>
      <c r="AA15" s="44">
        <v>66</v>
      </c>
      <c r="AB15" s="45">
        <f t="shared" si="5"/>
        <v>0.91354545764260087</v>
      </c>
      <c r="AC15" s="45">
        <f t="shared" si="6"/>
        <v>295.98872827620266</v>
      </c>
      <c r="AD15" s="45">
        <f t="shared" si="7"/>
        <v>323.39509200548071</v>
      </c>
      <c r="AE15" s="45"/>
      <c r="AF15" s="54">
        <f t="shared" si="1"/>
        <v>196.00815648782265</v>
      </c>
      <c r="AG15" s="54">
        <f t="shared" si="8"/>
        <v>288.10008735018641</v>
      </c>
      <c r="AH15" s="45">
        <v>33</v>
      </c>
      <c r="AI15" s="45"/>
      <c r="AJ15" s="44">
        <v>63</v>
      </c>
      <c r="AK15" s="45">
        <f t="shared" si="9"/>
        <v>0.89100652418836779</v>
      </c>
      <c r="AL15" s="45">
        <f t="shared" si="10"/>
        <v>469.56043824726981</v>
      </c>
      <c r="AM15" s="44">
        <v>60</v>
      </c>
      <c r="AN15" s="45">
        <f t="shared" si="11"/>
        <v>0.8660254037844386</v>
      </c>
      <c r="AO15" s="45">
        <f t="shared" si="12"/>
        <v>280.59223082615813</v>
      </c>
      <c r="AP15" s="54">
        <f t="shared" si="13"/>
        <v>188.96820742111169</v>
      </c>
      <c r="AQ15" s="45">
        <v>32</v>
      </c>
      <c r="AR15" s="45"/>
      <c r="AS15" s="44">
        <v>63</v>
      </c>
      <c r="AT15" s="45">
        <f t="shared" si="14"/>
        <v>0.89100652418836779</v>
      </c>
      <c r="AU15" s="45">
        <f t="shared" si="15"/>
        <v>469.56043824726981</v>
      </c>
      <c r="AV15" s="45">
        <v>61</v>
      </c>
      <c r="AW15" s="44">
        <f t="shared" si="16"/>
        <v>0.87461970713939574</v>
      </c>
      <c r="AX15" s="45">
        <f t="shared" si="17"/>
        <v>283.3767851131642</v>
      </c>
      <c r="AY15" s="54">
        <f t="shared" si="18"/>
        <v>186.18365313410561</v>
      </c>
      <c r="AZ15" s="45">
        <v>29</v>
      </c>
      <c r="BA15" s="45"/>
      <c r="BB15" s="46">
        <v>65</v>
      </c>
      <c r="BC15" s="45">
        <f t="shared" si="19"/>
        <v>0.90630778703664994</v>
      </c>
      <c r="BD15" s="45">
        <f t="shared" si="20"/>
        <v>477.62420376831454</v>
      </c>
      <c r="BE15" s="45">
        <f t="shared" si="21"/>
        <v>593.63160050900569</v>
      </c>
      <c r="BF15" s="45"/>
      <c r="BG15" s="45">
        <v>68</v>
      </c>
      <c r="BH15" s="44">
        <f t="shared" si="22"/>
        <v>0.92718385456678742</v>
      </c>
      <c r="BI15" s="45">
        <f t="shared" si="23"/>
        <v>300.40756887963914</v>
      </c>
      <c r="BJ15" s="45">
        <f t="shared" si="24"/>
        <v>328.22308451664276</v>
      </c>
      <c r="BK15" s="54">
        <f t="shared" si="25"/>
        <v>177.2166348886754</v>
      </c>
      <c r="BL15" s="54">
        <f t="shared" si="26"/>
        <v>265.40851599236294</v>
      </c>
      <c r="BM15" s="45">
        <v>28</v>
      </c>
      <c r="BN15" s="45"/>
      <c r="BO15" s="46">
        <v>63</v>
      </c>
      <c r="BP15" s="45">
        <f t="shared" si="27"/>
        <v>0.89100652418836779</v>
      </c>
      <c r="BQ15" s="45">
        <f t="shared" si="28"/>
        <v>469.56043824726981</v>
      </c>
      <c r="BR15" s="45">
        <v>66</v>
      </c>
      <c r="BS15" s="44">
        <f t="shared" si="29"/>
        <v>0.91354545764260087</v>
      </c>
      <c r="BT15" s="45">
        <f t="shared" si="30"/>
        <v>295.98872827620266</v>
      </c>
      <c r="BU15" s="54">
        <f t="shared" si="31"/>
        <v>173.57170997106715</v>
      </c>
      <c r="BV15" s="45">
        <v>25</v>
      </c>
      <c r="BW15" s="45"/>
      <c r="BX15" s="46">
        <v>68</v>
      </c>
      <c r="BY15" s="45">
        <f t="shared" si="32"/>
        <v>0.92718385456678742</v>
      </c>
      <c r="BZ15" s="45">
        <f t="shared" si="33"/>
        <v>488.62589135669697</v>
      </c>
      <c r="CA15" s="45">
        <v>61</v>
      </c>
      <c r="CB15" s="44">
        <f t="shared" si="34"/>
        <v>0.87461970713939574</v>
      </c>
      <c r="CC15" s="45">
        <f t="shared" si="35"/>
        <v>283.3767851131642</v>
      </c>
      <c r="CD15" s="54">
        <f t="shared" si="36"/>
        <v>205.24910624353276</v>
      </c>
      <c r="CE15" s="45">
        <v>21</v>
      </c>
      <c r="CF15" s="45"/>
      <c r="CG15" s="47">
        <v>126</v>
      </c>
      <c r="CH15" s="45">
        <f t="shared" si="37"/>
        <v>0.99939082701909576</v>
      </c>
      <c r="CI15" s="45">
        <f t="shared" si="38"/>
        <v>526.67896583906349</v>
      </c>
      <c r="CJ15" s="45">
        <v>88</v>
      </c>
      <c r="CK15" s="44">
        <f t="shared" si="39"/>
        <v>0.99939082701909576</v>
      </c>
      <c r="CL15" s="45">
        <f t="shared" si="40"/>
        <v>323.80262795418702</v>
      </c>
      <c r="CM15" s="54">
        <f t="shared" si="41"/>
        <v>202.87633788487648</v>
      </c>
      <c r="CN15" s="45">
        <v>10</v>
      </c>
      <c r="CO15" s="45"/>
      <c r="CP15" s="47">
        <v>117</v>
      </c>
      <c r="CQ15" s="45">
        <f t="shared" si="42"/>
        <v>0.99939082701909576</v>
      </c>
      <c r="CR15" s="45">
        <f t="shared" si="43"/>
        <v>526.67896583906349</v>
      </c>
      <c r="CS15" s="45">
        <v>88</v>
      </c>
      <c r="CT15" s="44">
        <f t="shared" si="44"/>
        <v>0.99939082701909576</v>
      </c>
      <c r="CU15" s="45">
        <f t="shared" si="45"/>
        <v>323.80262795418702</v>
      </c>
      <c r="CV15" s="54">
        <f t="shared" si="46"/>
        <v>202.87633788487648</v>
      </c>
      <c r="CW15" s="45">
        <v>8</v>
      </c>
      <c r="CX15" s="45"/>
      <c r="CY15" s="47">
        <v>72</v>
      </c>
      <c r="CZ15" s="45">
        <f t="shared" si="47"/>
        <v>0.97029572627599647</v>
      </c>
      <c r="DA15" s="45">
        <f t="shared" si="48"/>
        <v>511.34584774745014</v>
      </c>
      <c r="DB15" s="45">
        <v>76</v>
      </c>
      <c r="DC15" s="44">
        <f t="shared" si="49"/>
        <v>0.97029572627599647</v>
      </c>
      <c r="DD15" s="45">
        <f t="shared" si="50"/>
        <v>314.37581531342283</v>
      </c>
      <c r="DE15" s="54">
        <f t="shared" si="51"/>
        <v>196.9700324340273</v>
      </c>
      <c r="DF15" s="45">
        <v>27</v>
      </c>
      <c r="DG15" s="45"/>
      <c r="DH15" s="44">
        <v>62</v>
      </c>
      <c r="DI15" s="45">
        <f t="shared" si="52"/>
        <v>0.8191520442889918</v>
      </c>
      <c r="DJ15" s="45">
        <f t="shared" si="53"/>
        <v>431.6931273402987</v>
      </c>
      <c r="DK15" s="45">
        <v>55</v>
      </c>
      <c r="DL15" s="44">
        <f t="shared" si="54"/>
        <v>0.8191520442889918</v>
      </c>
      <c r="DM15" s="45">
        <f t="shared" si="55"/>
        <v>265.40526234963335</v>
      </c>
      <c r="DN15" s="54">
        <f t="shared" si="56"/>
        <v>166.28786499066535</v>
      </c>
      <c r="DO15" s="45">
        <v>10</v>
      </c>
      <c r="DP15" s="45"/>
      <c r="DQ15" s="44">
        <v>64</v>
      </c>
      <c r="DR15" s="45">
        <f t="shared" si="57"/>
        <v>0.93358042649720174</v>
      </c>
      <c r="DS15" s="45">
        <f t="shared" si="58"/>
        <v>491.99688476402531</v>
      </c>
      <c r="DT15" s="45">
        <v>69</v>
      </c>
      <c r="DU15" s="44">
        <f t="shared" si="59"/>
        <v>0.93358042649720174</v>
      </c>
      <c r="DV15" s="45">
        <f t="shared" si="60"/>
        <v>302.48005818509336</v>
      </c>
      <c r="DW15" s="54">
        <f t="shared" si="61"/>
        <v>189.51682657893195</v>
      </c>
      <c r="DX15" s="45">
        <v>30</v>
      </c>
      <c r="DY15" s="45"/>
      <c r="DZ15" s="44">
        <v>59</v>
      </c>
      <c r="EA15" s="45">
        <f t="shared" si="62"/>
        <v>0.84804809615642596</v>
      </c>
      <c r="EB15" s="45">
        <f t="shared" si="63"/>
        <v>446.92134667443651</v>
      </c>
      <c r="EC15" s="45">
        <v>58</v>
      </c>
      <c r="ED15" s="44">
        <f t="shared" si="64"/>
        <v>0.84804809615642596</v>
      </c>
      <c r="EE15" s="45">
        <f t="shared" si="65"/>
        <v>274.76758315468203</v>
      </c>
      <c r="EF15" s="54">
        <f t="shared" si="66"/>
        <v>172.15376351975448</v>
      </c>
      <c r="EG15" s="45">
        <v>30</v>
      </c>
      <c r="EH15" s="45"/>
      <c r="EJ15" s="1">
        <v>43</v>
      </c>
      <c r="EK15" s="32">
        <v>-10</v>
      </c>
      <c r="EL15" s="1">
        <v>67</v>
      </c>
      <c r="EM15" s="1">
        <v>39</v>
      </c>
      <c r="EN15" s="32">
        <v>0</v>
      </c>
      <c r="EO15" s="1">
        <v>111</v>
      </c>
      <c r="EP15" s="1">
        <v>42</v>
      </c>
      <c r="EQ15" s="32">
        <v>0</v>
      </c>
      <c r="ER15" s="1">
        <v>103</v>
      </c>
      <c r="ES15" s="1">
        <v>43</v>
      </c>
      <c r="ET15" s="32">
        <v>0</v>
      </c>
      <c r="EU15" s="1">
        <v>121</v>
      </c>
      <c r="EV15" s="1">
        <v>39</v>
      </c>
      <c r="EW15" s="32">
        <v>0</v>
      </c>
      <c r="EX15" s="1">
        <v>122</v>
      </c>
      <c r="EY15" s="1">
        <v>40</v>
      </c>
      <c r="EZ15" s="32">
        <v>0</v>
      </c>
      <c r="FA15" s="1">
        <v>117</v>
      </c>
      <c r="FB15" s="1">
        <v>51</v>
      </c>
      <c r="FC15" s="32">
        <v>21</v>
      </c>
      <c r="FD15" s="1">
        <v>100</v>
      </c>
      <c r="FE15" s="1">
        <v>47</v>
      </c>
      <c r="FF15" s="32">
        <v>18</v>
      </c>
      <c r="FG15" s="1">
        <v>104</v>
      </c>
      <c r="FH15" s="1">
        <v>46</v>
      </c>
      <c r="FI15" s="32">
        <v>13</v>
      </c>
      <c r="FJ15" s="1">
        <v>122</v>
      </c>
      <c r="FK15" s="1">
        <v>19</v>
      </c>
      <c r="FL15" s="32">
        <v>0</v>
      </c>
      <c r="FM15" s="1">
        <v>96</v>
      </c>
      <c r="FN15" s="1">
        <v>40</v>
      </c>
      <c r="FO15" s="32">
        <v>0</v>
      </c>
      <c r="FP15" s="1">
        <v>122</v>
      </c>
      <c r="FQ15" s="1">
        <v>38</v>
      </c>
      <c r="FR15" s="32">
        <v>0</v>
      </c>
      <c r="FS15" s="1">
        <v>122</v>
      </c>
      <c r="FT15" s="25">
        <v>33</v>
      </c>
      <c r="FU15" s="1">
        <v>6</v>
      </c>
      <c r="FV15" s="1">
        <v>114</v>
      </c>
      <c r="FW15" s="1">
        <v>34</v>
      </c>
      <c r="FX15" s="1">
        <v>0</v>
      </c>
      <c r="FY15" s="1">
        <v>78</v>
      </c>
      <c r="FZ15" s="1">
        <v>31</v>
      </c>
      <c r="GA15" s="1">
        <v>10</v>
      </c>
      <c r="GB15" s="1">
        <v>99</v>
      </c>
      <c r="GC15" s="1">
        <v>24</v>
      </c>
      <c r="GD15" s="1">
        <v>17</v>
      </c>
      <c r="GE15" s="1">
        <v>96</v>
      </c>
      <c r="GF15" s="1">
        <v>34</v>
      </c>
      <c r="GG15" s="1">
        <v>17</v>
      </c>
      <c r="GH15" s="1">
        <v>113</v>
      </c>
      <c r="GI15" s="1">
        <v>41</v>
      </c>
      <c r="GJ15" s="1">
        <v>15</v>
      </c>
      <c r="GK15" s="1">
        <v>113</v>
      </c>
      <c r="GL15" s="1">
        <v>25</v>
      </c>
      <c r="GM15" s="1">
        <v>17</v>
      </c>
      <c r="GN15" s="1">
        <v>109</v>
      </c>
      <c r="GO15" s="1">
        <v>29</v>
      </c>
      <c r="GP15" s="1">
        <v>0</v>
      </c>
      <c r="GQ15" s="1">
        <v>63</v>
      </c>
      <c r="GR15" s="1">
        <v>29</v>
      </c>
      <c r="GS15" s="1">
        <v>10</v>
      </c>
      <c r="GT15" s="1">
        <v>113</v>
      </c>
      <c r="GU15" s="1">
        <v>39</v>
      </c>
      <c r="GV15" s="1">
        <v>12</v>
      </c>
      <c r="GW15" s="1">
        <v>109</v>
      </c>
      <c r="GX15" s="1">
        <v>33</v>
      </c>
      <c r="GY15" s="1">
        <v>6</v>
      </c>
      <c r="GZ15" s="1">
        <v>114</v>
      </c>
      <c r="HA15" s="1">
        <v>34</v>
      </c>
      <c r="HB15" s="1">
        <v>0</v>
      </c>
      <c r="HC15" s="1">
        <v>78</v>
      </c>
    </row>
    <row r="16" spans="1:211" x14ac:dyDescent="0.2">
      <c r="A16" s="3">
        <v>11</v>
      </c>
      <c r="B16" s="1" t="s">
        <v>21</v>
      </c>
      <c r="C16" s="1" t="s">
        <v>53</v>
      </c>
      <c r="D16" s="1">
        <v>79.5</v>
      </c>
      <c r="E16" s="1">
        <f t="shared" si="0"/>
        <v>179</v>
      </c>
      <c r="F16" s="2">
        <v>186</v>
      </c>
      <c r="G16" s="2">
        <v>87.7</v>
      </c>
      <c r="H16" s="2">
        <v>78.2</v>
      </c>
      <c r="I16" s="2">
        <v>34.799999999999997</v>
      </c>
      <c r="J16" s="2">
        <v>48.6</v>
      </c>
      <c r="K16" s="2">
        <v>19.399999999999999</v>
      </c>
      <c r="L16" s="2">
        <v>9.1999999999999993</v>
      </c>
      <c r="M16" s="2">
        <v>36.200000000000003</v>
      </c>
      <c r="N16" s="2">
        <v>54.5</v>
      </c>
      <c r="O16" s="2">
        <v>43</v>
      </c>
      <c r="P16" s="2">
        <v>49.8</v>
      </c>
      <c r="Q16" s="2">
        <v>38</v>
      </c>
      <c r="R16" s="2">
        <v>46.3</v>
      </c>
      <c r="S16" s="2">
        <v>44</v>
      </c>
      <c r="T16" s="1" t="s">
        <v>60</v>
      </c>
      <c r="U16" s="1" t="s">
        <v>59</v>
      </c>
      <c r="V16" s="44">
        <v>70</v>
      </c>
      <c r="W16" s="45">
        <f t="shared" si="2"/>
        <v>0.93969262078590832</v>
      </c>
      <c r="X16" s="45">
        <f t="shared" si="3"/>
        <v>495.21801115417367</v>
      </c>
      <c r="Y16" s="45">
        <f t="shared" si="4"/>
        <v>615.49866661476995</v>
      </c>
      <c r="Z16" s="45"/>
      <c r="AA16" s="44">
        <v>62</v>
      </c>
      <c r="AB16" s="45">
        <f t="shared" si="5"/>
        <v>0.88294759285892688</v>
      </c>
      <c r="AC16" s="45">
        <f t="shared" si="6"/>
        <v>286.07502008629228</v>
      </c>
      <c r="AD16" s="45">
        <f t="shared" si="7"/>
        <v>312.56344787206012</v>
      </c>
      <c r="AE16" s="45"/>
      <c r="AF16" s="54">
        <f t="shared" si="1"/>
        <v>209.14299106788138</v>
      </c>
      <c r="AG16" s="54">
        <f t="shared" si="8"/>
        <v>302.93521874270982</v>
      </c>
      <c r="AH16" s="45">
        <v>0</v>
      </c>
      <c r="AI16" s="45"/>
      <c r="AJ16" s="44">
        <v>59</v>
      </c>
      <c r="AK16" s="45">
        <f t="shared" si="9"/>
        <v>0.85716730070211233</v>
      </c>
      <c r="AL16" s="45">
        <f t="shared" si="10"/>
        <v>451.72716747001323</v>
      </c>
      <c r="AM16" s="44">
        <v>49</v>
      </c>
      <c r="AN16" s="45">
        <f t="shared" si="11"/>
        <v>0.75470958022277201</v>
      </c>
      <c r="AO16" s="45">
        <f t="shared" si="12"/>
        <v>244.52590399217814</v>
      </c>
      <c r="AP16" s="54">
        <f t="shared" si="13"/>
        <v>207.20126347783508</v>
      </c>
      <c r="AQ16" s="45">
        <v>0</v>
      </c>
      <c r="AR16" s="45"/>
      <c r="AS16" s="44">
        <v>59</v>
      </c>
      <c r="AT16" s="45">
        <f t="shared" si="14"/>
        <v>0.85716730070211233</v>
      </c>
      <c r="AU16" s="45">
        <f t="shared" si="15"/>
        <v>451.72716747001323</v>
      </c>
      <c r="AV16" s="45">
        <v>60</v>
      </c>
      <c r="AW16" s="44">
        <f t="shared" si="16"/>
        <v>0.8660254037844386</v>
      </c>
      <c r="AX16" s="45">
        <f t="shared" si="17"/>
        <v>280.59223082615813</v>
      </c>
      <c r="AY16" s="54">
        <f t="shared" si="18"/>
        <v>171.1349366438551</v>
      </c>
      <c r="AZ16" s="45">
        <v>0</v>
      </c>
      <c r="BA16" s="45"/>
      <c r="BB16" s="46">
        <v>59</v>
      </c>
      <c r="BC16" s="45">
        <f t="shared" si="19"/>
        <v>0.85716730070211233</v>
      </c>
      <c r="BD16" s="45">
        <f t="shared" si="20"/>
        <v>451.72716747001323</v>
      </c>
      <c r="BE16" s="45">
        <f t="shared" si="21"/>
        <v>561.44458195988364</v>
      </c>
      <c r="BF16" s="45"/>
      <c r="BG16" s="45">
        <v>46</v>
      </c>
      <c r="BH16" s="44">
        <f t="shared" si="22"/>
        <v>0.71933980033865108</v>
      </c>
      <c r="BI16" s="45">
        <f t="shared" si="23"/>
        <v>233.06609530972295</v>
      </c>
      <c r="BJ16" s="45">
        <f t="shared" si="24"/>
        <v>254.64628931988247</v>
      </c>
      <c r="BK16" s="54">
        <f t="shared" si="25"/>
        <v>218.66107216029027</v>
      </c>
      <c r="BL16" s="54">
        <f t="shared" si="26"/>
        <v>306.79829264000114</v>
      </c>
      <c r="BM16" s="45">
        <v>26</v>
      </c>
      <c r="BN16" s="45"/>
      <c r="BO16" s="46">
        <v>60</v>
      </c>
      <c r="BP16" s="45">
        <f t="shared" si="27"/>
        <v>0.8660254037844386</v>
      </c>
      <c r="BQ16" s="45">
        <f t="shared" si="28"/>
        <v>456.39538779439914</v>
      </c>
      <c r="BR16" s="45">
        <v>43</v>
      </c>
      <c r="BS16" s="44">
        <f t="shared" si="29"/>
        <v>0.68199836006249848</v>
      </c>
      <c r="BT16" s="45">
        <f t="shared" si="30"/>
        <v>220.96746866024949</v>
      </c>
      <c r="BU16" s="54">
        <f t="shared" si="31"/>
        <v>235.42791913414965</v>
      </c>
      <c r="BV16" s="45">
        <v>24</v>
      </c>
      <c r="BW16" s="45"/>
      <c r="BX16" s="46">
        <v>56</v>
      </c>
      <c r="BY16" s="45">
        <f t="shared" si="32"/>
        <v>0.82903757255504174</v>
      </c>
      <c r="BZ16" s="45">
        <f t="shared" si="33"/>
        <v>436.902800736507</v>
      </c>
      <c r="CA16" s="45">
        <v>45</v>
      </c>
      <c r="CB16" s="44">
        <f t="shared" si="34"/>
        <v>0.70710678118654746</v>
      </c>
      <c r="CC16" s="45">
        <f t="shared" si="35"/>
        <v>229.10259710444137</v>
      </c>
      <c r="CD16" s="54">
        <f t="shared" si="36"/>
        <v>207.80020363206563</v>
      </c>
      <c r="CE16" s="45">
        <v>25</v>
      </c>
      <c r="CF16" s="45"/>
      <c r="CG16" s="47">
        <v>61</v>
      </c>
      <c r="CH16" s="45">
        <f t="shared" si="37"/>
        <v>0.69465837045899725</v>
      </c>
      <c r="CI16" s="45">
        <f t="shared" si="38"/>
        <v>366.08496123189155</v>
      </c>
      <c r="CJ16" s="45">
        <v>44</v>
      </c>
      <c r="CK16" s="44">
        <f t="shared" si="39"/>
        <v>0.69465837045899725</v>
      </c>
      <c r="CL16" s="45">
        <f t="shared" si="40"/>
        <v>225.0693120287151</v>
      </c>
      <c r="CM16" s="54">
        <f t="shared" si="41"/>
        <v>141.01564920317645</v>
      </c>
      <c r="CN16" s="45">
        <v>33</v>
      </c>
      <c r="CO16" s="45"/>
      <c r="CP16" s="47">
        <v>61</v>
      </c>
      <c r="CQ16" s="45">
        <f t="shared" si="42"/>
        <v>0.65605902899050728</v>
      </c>
      <c r="CR16" s="45">
        <f t="shared" si="43"/>
        <v>345.74310827799735</v>
      </c>
      <c r="CS16" s="45">
        <v>41</v>
      </c>
      <c r="CT16" s="44">
        <f t="shared" si="44"/>
        <v>0.65605902899050728</v>
      </c>
      <c r="CU16" s="45">
        <f t="shared" si="45"/>
        <v>212.56312539292435</v>
      </c>
      <c r="CV16" s="54">
        <f t="shared" si="46"/>
        <v>133.179982885073</v>
      </c>
      <c r="CW16" s="45">
        <v>32</v>
      </c>
      <c r="CX16" s="45"/>
      <c r="CY16" s="47">
        <v>61</v>
      </c>
      <c r="CZ16" s="45">
        <f t="shared" si="47"/>
        <v>0.69465837045899725</v>
      </c>
      <c r="DA16" s="45">
        <f t="shared" si="48"/>
        <v>366.08496123189155</v>
      </c>
      <c r="DB16" s="45">
        <v>44</v>
      </c>
      <c r="DC16" s="44">
        <f t="shared" si="49"/>
        <v>0.69465837045899725</v>
      </c>
      <c r="DD16" s="45">
        <f t="shared" si="50"/>
        <v>225.0693120287151</v>
      </c>
      <c r="DE16" s="54">
        <f t="shared" si="51"/>
        <v>141.01564920317645</v>
      </c>
      <c r="DF16" s="45">
        <v>27</v>
      </c>
      <c r="DG16" s="45"/>
      <c r="DH16" s="48">
        <v>70</v>
      </c>
      <c r="DI16" s="45">
        <f t="shared" si="52"/>
        <v>0.85716730070211233</v>
      </c>
      <c r="DJ16" s="45">
        <f t="shared" si="53"/>
        <v>451.72716747001323</v>
      </c>
      <c r="DK16" s="45">
        <v>59</v>
      </c>
      <c r="DL16" s="44">
        <f t="shared" si="54"/>
        <v>0.85716730070211233</v>
      </c>
      <c r="DM16" s="45">
        <f t="shared" si="55"/>
        <v>277.72220542748437</v>
      </c>
      <c r="DN16" s="54">
        <f t="shared" si="56"/>
        <v>174.00496204252886</v>
      </c>
      <c r="DO16" s="45">
        <v>42</v>
      </c>
      <c r="DP16" s="45"/>
      <c r="DQ16" s="48">
        <v>62</v>
      </c>
      <c r="DR16" s="45">
        <f t="shared" si="57"/>
        <v>0.82903757255504174</v>
      </c>
      <c r="DS16" s="45">
        <f t="shared" si="58"/>
        <v>436.902800736507</v>
      </c>
      <c r="DT16" s="45">
        <v>56</v>
      </c>
      <c r="DU16" s="44">
        <f t="shared" si="59"/>
        <v>0.82903757255504174</v>
      </c>
      <c r="DV16" s="45">
        <f t="shared" si="60"/>
        <v>268.6081735078335</v>
      </c>
      <c r="DW16" s="54">
        <f t="shared" si="61"/>
        <v>168.29462722867351</v>
      </c>
      <c r="DX16" s="45">
        <v>34</v>
      </c>
      <c r="DY16" s="45"/>
      <c r="DZ16" s="48">
        <v>65</v>
      </c>
      <c r="EA16" s="45">
        <f t="shared" si="62"/>
        <v>0.79863551004729283</v>
      </c>
      <c r="EB16" s="45">
        <f t="shared" si="63"/>
        <v>420.88091379492334</v>
      </c>
      <c r="EC16" s="45">
        <v>53</v>
      </c>
      <c r="ED16" s="44">
        <f t="shared" si="64"/>
        <v>0.79863551004729283</v>
      </c>
      <c r="EE16" s="45">
        <f t="shared" si="65"/>
        <v>258.7579052553229</v>
      </c>
      <c r="EF16" s="54">
        <f t="shared" si="66"/>
        <v>162.12300853960045</v>
      </c>
      <c r="EG16" s="45">
        <v>33</v>
      </c>
      <c r="EH16" s="45"/>
    </row>
    <row r="17" spans="1:211" x14ac:dyDescent="0.2">
      <c r="A17" s="3">
        <v>12</v>
      </c>
      <c r="B17" s="1" t="s">
        <v>7</v>
      </c>
      <c r="C17" s="1" t="s">
        <v>54</v>
      </c>
      <c r="D17" s="1">
        <v>60</v>
      </c>
      <c r="E17" s="8">
        <f t="shared" si="0"/>
        <v>160</v>
      </c>
      <c r="F17" s="2">
        <v>167</v>
      </c>
      <c r="G17" s="2">
        <v>81.099999999999994</v>
      </c>
      <c r="H17" s="2">
        <v>69.400000000000006</v>
      </c>
      <c r="I17" s="2">
        <v>51.8</v>
      </c>
      <c r="J17" s="2">
        <v>42.6</v>
      </c>
      <c r="K17" s="2">
        <v>20.9</v>
      </c>
      <c r="L17" s="2">
        <v>8.8000000000000007</v>
      </c>
      <c r="M17" s="2">
        <v>29.5</v>
      </c>
      <c r="N17" s="2">
        <v>51.2</v>
      </c>
      <c r="O17" s="2">
        <v>39.4</v>
      </c>
      <c r="P17" s="2">
        <v>45</v>
      </c>
      <c r="Q17" s="2">
        <v>36.9</v>
      </c>
      <c r="R17" s="2">
        <v>40.700000000000003</v>
      </c>
      <c r="S17" s="2">
        <v>36.9</v>
      </c>
      <c r="T17" s="1" t="s">
        <v>60</v>
      </c>
      <c r="U17" s="1" t="s">
        <v>59</v>
      </c>
      <c r="V17" s="44">
        <v>62</v>
      </c>
      <c r="W17" s="45">
        <f t="shared" si="2"/>
        <v>0.88294759285892688</v>
      </c>
      <c r="X17" s="45">
        <f t="shared" si="3"/>
        <v>465.31338143665448</v>
      </c>
      <c r="Y17" s="45">
        <f t="shared" si="4"/>
        <v>578.33067332259714</v>
      </c>
      <c r="Z17" s="45"/>
      <c r="AA17" s="44">
        <v>60</v>
      </c>
      <c r="AB17" s="45">
        <f t="shared" si="5"/>
        <v>0.8660254037844386</v>
      </c>
      <c r="AC17" s="45">
        <f t="shared" si="6"/>
        <v>280.59223082615813</v>
      </c>
      <c r="AD17" s="45">
        <f t="shared" si="7"/>
        <v>306.57299293969129</v>
      </c>
      <c r="AE17" s="45"/>
      <c r="AF17" s="54">
        <f t="shared" si="1"/>
        <v>184.72115061049635</v>
      </c>
      <c r="AG17" s="54">
        <f t="shared" si="8"/>
        <v>271.75768038290585</v>
      </c>
      <c r="AH17" s="45">
        <v>29</v>
      </c>
      <c r="AI17" s="45"/>
      <c r="AJ17" s="44">
        <v>56</v>
      </c>
      <c r="AK17" s="45">
        <f t="shared" si="9"/>
        <v>0.82903757255504174</v>
      </c>
      <c r="AL17" s="45">
        <f t="shared" si="10"/>
        <v>436.902800736507</v>
      </c>
      <c r="AM17" s="44">
        <v>33</v>
      </c>
      <c r="AN17" s="45">
        <f t="shared" si="11"/>
        <v>0.54463903501502708</v>
      </c>
      <c r="AO17" s="45">
        <f t="shared" si="12"/>
        <v>176.46304734486878</v>
      </c>
      <c r="AP17" s="54">
        <f t="shared" si="13"/>
        <v>260.43975339163819</v>
      </c>
      <c r="AQ17" s="45">
        <v>0</v>
      </c>
      <c r="AR17" s="45"/>
      <c r="AS17" s="44">
        <v>63</v>
      </c>
      <c r="AT17" s="45">
        <f t="shared" si="14"/>
        <v>0.89100652418836779</v>
      </c>
      <c r="AU17" s="45">
        <f t="shared" si="15"/>
        <v>469.56043824726981</v>
      </c>
      <c r="AV17" s="45">
        <v>59</v>
      </c>
      <c r="AW17" s="44">
        <f t="shared" si="16"/>
        <v>0.85716730070211233</v>
      </c>
      <c r="AX17" s="45">
        <f t="shared" si="17"/>
        <v>277.72220542748437</v>
      </c>
      <c r="AY17" s="54">
        <f t="shared" si="18"/>
        <v>191.83823281978545</v>
      </c>
      <c r="AZ17" s="45">
        <v>0</v>
      </c>
      <c r="BA17" s="45"/>
      <c r="BB17" s="46">
        <v>63</v>
      </c>
      <c r="BC17" s="45">
        <f t="shared" si="19"/>
        <v>0.89100652418836779</v>
      </c>
      <c r="BD17" s="45">
        <f t="shared" si="20"/>
        <v>469.56043824726981</v>
      </c>
      <c r="BE17" s="45">
        <f t="shared" si="21"/>
        <v>583.60927334338089</v>
      </c>
      <c r="BF17" s="45"/>
      <c r="BG17" s="45">
        <v>64</v>
      </c>
      <c r="BH17" s="44">
        <f t="shared" si="22"/>
        <v>0.89879404629916704</v>
      </c>
      <c r="BI17" s="45">
        <f t="shared" si="23"/>
        <v>291.20927100093013</v>
      </c>
      <c r="BJ17" s="45">
        <f t="shared" si="24"/>
        <v>318.17309238990515</v>
      </c>
      <c r="BK17" s="54">
        <f t="shared" si="25"/>
        <v>178.35116724633968</v>
      </c>
      <c r="BL17" s="54">
        <f t="shared" si="26"/>
        <v>265.43618095347574</v>
      </c>
      <c r="BM17" s="45">
        <v>26</v>
      </c>
      <c r="BN17" s="45"/>
      <c r="BO17" s="46">
        <v>63</v>
      </c>
      <c r="BP17" s="45">
        <f t="shared" si="27"/>
        <v>0.89100652418836779</v>
      </c>
      <c r="BQ17" s="45">
        <f t="shared" si="28"/>
        <v>469.56043824726981</v>
      </c>
      <c r="BR17" s="45">
        <v>60</v>
      </c>
      <c r="BS17" s="44">
        <f t="shared" si="29"/>
        <v>0.8660254037844386</v>
      </c>
      <c r="BT17" s="45">
        <f t="shared" si="30"/>
        <v>280.59223082615813</v>
      </c>
      <c r="BU17" s="54">
        <f t="shared" si="31"/>
        <v>188.96820742111169</v>
      </c>
      <c r="BV17" s="45">
        <v>27</v>
      </c>
      <c r="BW17" s="45"/>
      <c r="BX17" s="46">
        <v>65</v>
      </c>
      <c r="BY17" s="45">
        <f t="shared" si="32"/>
        <v>0.90630778703664994</v>
      </c>
      <c r="BZ17" s="45">
        <f t="shared" si="33"/>
        <v>477.62420376831454</v>
      </c>
      <c r="CA17" s="45">
        <v>60</v>
      </c>
      <c r="CB17" s="44">
        <f t="shared" si="34"/>
        <v>0.8660254037844386</v>
      </c>
      <c r="CC17" s="45">
        <f t="shared" si="35"/>
        <v>280.59223082615813</v>
      </c>
      <c r="CD17" s="54">
        <f t="shared" si="36"/>
        <v>197.03197294215641</v>
      </c>
      <c r="CE17" s="45">
        <v>21</v>
      </c>
      <c r="CF17" s="45"/>
      <c r="CG17" s="47">
        <v>63</v>
      </c>
      <c r="CH17" s="45">
        <f t="shared" si="37"/>
        <v>0.89879404629916704</v>
      </c>
      <c r="CI17" s="45">
        <f t="shared" si="38"/>
        <v>473.66446239966103</v>
      </c>
      <c r="CJ17" s="45">
        <v>64</v>
      </c>
      <c r="CK17" s="44">
        <f t="shared" si="39"/>
        <v>0.89879404629916704</v>
      </c>
      <c r="CL17" s="45">
        <f t="shared" si="40"/>
        <v>291.20927100093013</v>
      </c>
      <c r="CM17" s="54">
        <f t="shared" si="41"/>
        <v>182.4551913987309</v>
      </c>
      <c r="CN17" s="45">
        <v>35</v>
      </c>
      <c r="CO17" s="45"/>
      <c r="CP17" s="47">
        <v>56</v>
      </c>
      <c r="CQ17" s="45">
        <f t="shared" si="42"/>
        <v>0.80901699437494745</v>
      </c>
      <c r="CR17" s="45">
        <f t="shared" si="43"/>
        <v>426.35195603559731</v>
      </c>
      <c r="CS17" s="45">
        <v>54</v>
      </c>
      <c r="CT17" s="44">
        <f t="shared" si="44"/>
        <v>0.80901699437494745</v>
      </c>
      <c r="CU17" s="45">
        <f t="shared" si="45"/>
        <v>262.12150617748296</v>
      </c>
      <c r="CV17" s="54">
        <f t="shared" si="46"/>
        <v>164.23044985811435</v>
      </c>
      <c r="CW17" s="45">
        <v>21</v>
      </c>
      <c r="CX17" s="45"/>
      <c r="CY17" s="47">
        <v>60</v>
      </c>
      <c r="CZ17" s="45">
        <f t="shared" si="47"/>
        <v>0.78801075360672201</v>
      </c>
      <c r="DA17" s="45">
        <f t="shared" si="48"/>
        <v>415.28166715074252</v>
      </c>
      <c r="DB17" s="45">
        <v>52</v>
      </c>
      <c r="DC17" s="44">
        <f t="shared" si="49"/>
        <v>0.78801075360672201</v>
      </c>
      <c r="DD17" s="45">
        <f t="shared" si="50"/>
        <v>255.31548416857794</v>
      </c>
      <c r="DE17" s="54">
        <f t="shared" si="51"/>
        <v>159.96618298216458</v>
      </c>
      <c r="DF17" s="45">
        <v>22</v>
      </c>
      <c r="DG17" s="45"/>
      <c r="DH17" s="48">
        <v>64</v>
      </c>
      <c r="DI17" s="45">
        <f t="shared" si="52"/>
        <v>0.8660254037844386</v>
      </c>
      <c r="DJ17" s="45">
        <f t="shared" si="53"/>
        <v>456.39538779439914</v>
      </c>
      <c r="DK17" s="45">
        <v>60</v>
      </c>
      <c r="DL17" s="44">
        <f t="shared" si="54"/>
        <v>0.8660254037844386</v>
      </c>
      <c r="DM17" s="45">
        <f t="shared" si="55"/>
        <v>280.59223082615813</v>
      </c>
      <c r="DN17" s="54">
        <f t="shared" si="56"/>
        <v>175.80315696824101</v>
      </c>
      <c r="DO17" s="45">
        <v>21</v>
      </c>
      <c r="DP17" s="45"/>
      <c r="DQ17" s="48">
        <v>67</v>
      </c>
      <c r="DR17" s="45">
        <f t="shared" si="57"/>
        <v>0.8660254037844386</v>
      </c>
      <c r="DS17" s="45">
        <f t="shared" si="58"/>
        <v>456.39538779439914</v>
      </c>
      <c r="DT17" s="45">
        <v>60</v>
      </c>
      <c r="DU17" s="44">
        <f t="shared" si="59"/>
        <v>0.8660254037844386</v>
      </c>
      <c r="DV17" s="45">
        <f t="shared" si="60"/>
        <v>280.59223082615813</v>
      </c>
      <c r="DW17" s="54">
        <f t="shared" si="61"/>
        <v>175.80315696824101</v>
      </c>
      <c r="DX17" s="45">
        <v>23</v>
      </c>
      <c r="DY17" s="45"/>
      <c r="DZ17" s="48">
        <v>65</v>
      </c>
      <c r="EA17" s="45">
        <f t="shared" si="62"/>
        <v>0.87461970713939574</v>
      </c>
      <c r="EB17" s="45">
        <f t="shared" si="63"/>
        <v>460.92458566246154</v>
      </c>
      <c r="EC17" s="45">
        <v>61</v>
      </c>
      <c r="ED17" s="44">
        <f t="shared" si="64"/>
        <v>0.87461970713939574</v>
      </c>
      <c r="EE17" s="45">
        <f t="shared" si="65"/>
        <v>283.3767851131642</v>
      </c>
      <c r="EF17" s="54">
        <f t="shared" si="66"/>
        <v>177.54780054929734</v>
      </c>
      <c r="EG17" s="45">
        <v>18</v>
      </c>
      <c r="EH17" s="45"/>
    </row>
    <row r="18" spans="1:211" x14ac:dyDescent="0.2">
      <c r="A18" s="3">
        <v>13</v>
      </c>
      <c r="B18" s="1" t="s">
        <v>8</v>
      </c>
      <c r="C18" s="1" t="s">
        <v>55</v>
      </c>
      <c r="D18" s="1">
        <v>52.5</v>
      </c>
      <c r="E18" s="1">
        <f t="shared" si="0"/>
        <v>169.7</v>
      </c>
      <c r="F18" s="2">
        <v>176.7</v>
      </c>
      <c r="G18" s="2">
        <v>79.400000000000006</v>
      </c>
      <c r="H18" s="2">
        <v>70.099999999999994</v>
      </c>
      <c r="I18" s="2">
        <v>52.2</v>
      </c>
      <c r="J18" s="2">
        <v>47.5</v>
      </c>
      <c r="K18" s="2">
        <v>18.5</v>
      </c>
      <c r="L18" s="2">
        <v>7.7</v>
      </c>
      <c r="M18" s="2">
        <v>30</v>
      </c>
      <c r="N18" s="2">
        <v>53.1</v>
      </c>
      <c r="O18" s="2">
        <v>40.4</v>
      </c>
      <c r="P18" s="2">
        <v>48.3</v>
      </c>
      <c r="Q18" s="2">
        <v>31.5</v>
      </c>
      <c r="R18" s="2">
        <v>35</v>
      </c>
      <c r="S18" s="2">
        <v>37</v>
      </c>
      <c r="T18" s="1" t="s">
        <v>60</v>
      </c>
      <c r="U18" s="1" t="s">
        <v>59</v>
      </c>
      <c r="V18" s="44">
        <v>61</v>
      </c>
      <c r="W18" s="45">
        <f t="shared" si="2"/>
        <v>0.87461970713939574</v>
      </c>
      <c r="X18" s="45">
        <f t="shared" si="3"/>
        <v>460.92458566246154</v>
      </c>
      <c r="Y18" s="45">
        <f t="shared" si="4"/>
        <v>572.87590817630416</v>
      </c>
      <c r="Z18" s="45"/>
      <c r="AA18" s="44">
        <v>55</v>
      </c>
      <c r="AB18" s="45">
        <f t="shared" si="5"/>
        <v>0.8191520442889918</v>
      </c>
      <c r="AC18" s="45">
        <f t="shared" si="6"/>
        <v>265.40526234963335</v>
      </c>
      <c r="AD18" s="45">
        <f t="shared" si="7"/>
        <v>289.97982367830309</v>
      </c>
      <c r="AE18" s="45"/>
      <c r="AF18" s="54">
        <f t="shared" si="1"/>
        <v>195.51932331282819</v>
      </c>
      <c r="AG18" s="54">
        <f t="shared" si="8"/>
        <v>282.89608449800107</v>
      </c>
      <c r="AH18" s="45">
        <v>0</v>
      </c>
      <c r="AI18" s="45"/>
      <c r="AJ18" s="44">
        <v>62</v>
      </c>
      <c r="AK18" s="45">
        <f t="shared" si="9"/>
        <v>0.88294759285892688</v>
      </c>
      <c r="AL18" s="45">
        <f t="shared" si="10"/>
        <v>465.31338143665448</v>
      </c>
      <c r="AM18" s="44">
        <v>53</v>
      </c>
      <c r="AN18" s="45">
        <f t="shared" si="11"/>
        <v>0.79863551004729283</v>
      </c>
      <c r="AO18" s="45">
        <f t="shared" si="12"/>
        <v>258.7579052553229</v>
      </c>
      <c r="AP18" s="54">
        <f t="shared" si="13"/>
        <v>206.55547618133158</v>
      </c>
      <c r="AQ18" s="45">
        <v>0</v>
      </c>
      <c r="AR18" s="45"/>
      <c r="AS18" s="44">
        <v>59</v>
      </c>
      <c r="AT18" s="45">
        <f t="shared" si="14"/>
        <v>0.85716730070211233</v>
      </c>
      <c r="AU18" s="45">
        <f t="shared" si="15"/>
        <v>451.72716747001323</v>
      </c>
      <c r="AV18" s="45">
        <v>55</v>
      </c>
      <c r="AW18" s="44">
        <f t="shared" si="16"/>
        <v>0.8191520442889918</v>
      </c>
      <c r="AX18" s="45">
        <f t="shared" si="17"/>
        <v>265.40526234963335</v>
      </c>
      <c r="AY18" s="54">
        <f t="shared" si="18"/>
        <v>186.32190512037988</v>
      </c>
      <c r="AZ18" s="45">
        <v>0</v>
      </c>
      <c r="BA18" s="45"/>
      <c r="BB18" s="46">
        <v>61</v>
      </c>
      <c r="BC18" s="45">
        <f t="shared" si="19"/>
        <v>0.87461970713939574</v>
      </c>
      <c r="BD18" s="45">
        <f t="shared" si="20"/>
        <v>460.92458566246154</v>
      </c>
      <c r="BE18" s="45">
        <f t="shared" si="21"/>
        <v>572.87590817630416</v>
      </c>
      <c r="BF18" s="45"/>
      <c r="BG18" s="45">
        <v>56</v>
      </c>
      <c r="BH18" s="44">
        <f t="shared" si="22"/>
        <v>0.82903757255504174</v>
      </c>
      <c r="BI18" s="45">
        <f t="shared" si="23"/>
        <v>268.6081735078335</v>
      </c>
      <c r="BJ18" s="45">
        <f t="shared" si="24"/>
        <v>293.47930068448477</v>
      </c>
      <c r="BK18" s="54">
        <f t="shared" si="25"/>
        <v>192.31641215462804</v>
      </c>
      <c r="BL18" s="54">
        <f t="shared" si="26"/>
        <v>279.3966074918194</v>
      </c>
      <c r="BM18" s="45">
        <v>30</v>
      </c>
      <c r="BN18" s="45"/>
      <c r="BO18" s="46">
        <v>66</v>
      </c>
      <c r="BP18" s="45">
        <f t="shared" si="27"/>
        <v>0.91354545764260087</v>
      </c>
      <c r="BQ18" s="45">
        <f t="shared" si="28"/>
        <v>481.43845617765066</v>
      </c>
      <c r="BR18" s="45">
        <v>63</v>
      </c>
      <c r="BS18" s="44">
        <f t="shared" si="29"/>
        <v>0.89100652418836779</v>
      </c>
      <c r="BT18" s="45">
        <f t="shared" si="30"/>
        <v>288.68611383703114</v>
      </c>
      <c r="BU18" s="54">
        <f t="shared" si="31"/>
        <v>192.75234234061952</v>
      </c>
      <c r="BV18" s="45">
        <v>26</v>
      </c>
      <c r="BW18" s="45"/>
      <c r="BX18" s="46">
        <v>66</v>
      </c>
      <c r="BY18" s="45">
        <f t="shared" si="32"/>
        <v>0.91354545764260087</v>
      </c>
      <c r="BZ18" s="45">
        <f t="shared" si="33"/>
        <v>481.43845617765066</v>
      </c>
      <c r="CA18" s="45">
        <v>67</v>
      </c>
      <c r="CB18" s="44">
        <f t="shared" si="34"/>
        <v>0.92050485345244037</v>
      </c>
      <c r="CC18" s="45">
        <f t="shared" si="35"/>
        <v>298.24357251859067</v>
      </c>
      <c r="CD18" s="54">
        <f t="shared" si="36"/>
        <v>183.19488365906</v>
      </c>
      <c r="CE18" s="45">
        <v>23</v>
      </c>
      <c r="CF18" s="45"/>
      <c r="CG18" s="47">
        <v>62</v>
      </c>
      <c r="CH18" s="45">
        <f t="shared" si="37"/>
        <v>0.78801075360672201</v>
      </c>
      <c r="CI18" s="45">
        <f t="shared" si="38"/>
        <v>415.28166715074252</v>
      </c>
      <c r="CJ18" s="45">
        <v>52</v>
      </c>
      <c r="CK18" s="44">
        <f t="shared" si="39"/>
        <v>0.78801075360672201</v>
      </c>
      <c r="CL18" s="45">
        <f t="shared" si="40"/>
        <v>255.31548416857794</v>
      </c>
      <c r="CM18" s="54">
        <f t="shared" si="41"/>
        <v>159.96618298216458</v>
      </c>
      <c r="CN18" s="45">
        <v>33</v>
      </c>
      <c r="CO18" s="45"/>
      <c r="CP18" s="47">
        <v>68</v>
      </c>
      <c r="CQ18" s="45">
        <f t="shared" si="42"/>
        <v>0.90630778703664994</v>
      </c>
      <c r="CR18" s="45">
        <f t="shared" si="43"/>
        <v>477.62420376831454</v>
      </c>
      <c r="CS18" s="45">
        <v>65</v>
      </c>
      <c r="CT18" s="44">
        <f t="shared" si="44"/>
        <v>0.90630778703664994</v>
      </c>
      <c r="CU18" s="45">
        <f t="shared" si="45"/>
        <v>293.64372299987457</v>
      </c>
      <c r="CV18" s="54">
        <f t="shared" si="46"/>
        <v>183.98048076843997</v>
      </c>
      <c r="CW18" s="45">
        <v>41</v>
      </c>
      <c r="CX18" s="45"/>
      <c r="CY18" s="47">
        <v>61</v>
      </c>
      <c r="CZ18" s="45">
        <f t="shared" si="47"/>
        <v>0.7771459614569709</v>
      </c>
      <c r="DA18" s="45">
        <f t="shared" si="48"/>
        <v>409.55592168782368</v>
      </c>
      <c r="DB18" s="45">
        <v>51</v>
      </c>
      <c r="DC18" s="44">
        <f t="shared" si="49"/>
        <v>0.7771459614569709</v>
      </c>
      <c r="DD18" s="45">
        <f t="shared" si="50"/>
        <v>251.79529151205858</v>
      </c>
      <c r="DE18" s="54">
        <f t="shared" si="51"/>
        <v>157.7606301757651</v>
      </c>
      <c r="DF18" s="45">
        <v>24</v>
      </c>
      <c r="DG18" s="45"/>
      <c r="DH18" s="48">
        <v>78</v>
      </c>
      <c r="DI18" s="45">
        <f t="shared" si="52"/>
        <v>0.89879404629916704</v>
      </c>
      <c r="DJ18" s="45">
        <f t="shared" si="53"/>
        <v>473.66446239966103</v>
      </c>
      <c r="DK18" s="45">
        <v>64</v>
      </c>
      <c r="DL18" s="44">
        <f t="shared" si="54"/>
        <v>0.89879404629916704</v>
      </c>
      <c r="DM18" s="45">
        <f t="shared" si="55"/>
        <v>291.20927100093013</v>
      </c>
      <c r="DN18" s="54">
        <f t="shared" si="56"/>
        <v>182.4551913987309</v>
      </c>
      <c r="DO18" s="45">
        <v>26</v>
      </c>
      <c r="DP18" s="45"/>
      <c r="DQ18" s="48">
        <v>80</v>
      </c>
      <c r="DR18" s="45">
        <f t="shared" si="57"/>
        <v>0.89879404629916704</v>
      </c>
      <c r="DS18" s="45">
        <f t="shared" si="58"/>
        <v>473.66446239966103</v>
      </c>
      <c r="DT18" s="45">
        <v>64</v>
      </c>
      <c r="DU18" s="44">
        <f t="shared" si="59"/>
        <v>0.89879404629916704</v>
      </c>
      <c r="DV18" s="45">
        <f t="shared" si="60"/>
        <v>291.20927100093013</v>
      </c>
      <c r="DW18" s="54">
        <f t="shared" si="61"/>
        <v>182.4551913987309</v>
      </c>
      <c r="DX18" s="45">
        <v>31</v>
      </c>
      <c r="DY18" s="45"/>
      <c r="DZ18" s="48">
        <v>68</v>
      </c>
      <c r="EA18" s="45">
        <f t="shared" si="62"/>
        <v>0.88294759285892688</v>
      </c>
      <c r="EB18" s="45">
        <f t="shared" si="63"/>
        <v>465.31338143665448</v>
      </c>
      <c r="EC18" s="45">
        <v>62</v>
      </c>
      <c r="ED18" s="44">
        <f t="shared" si="64"/>
        <v>0.88294759285892688</v>
      </c>
      <c r="EE18" s="45">
        <f t="shared" si="65"/>
        <v>286.07502008629228</v>
      </c>
      <c r="EF18" s="54">
        <f t="shared" si="66"/>
        <v>179.2383613503622</v>
      </c>
      <c r="EG18" s="45">
        <v>24</v>
      </c>
      <c r="EH18" s="45"/>
      <c r="EJ18" s="1">
        <v>11</v>
      </c>
      <c r="EK18" s="32">
        <v>-6</v>
      </c>
      <c r="EL18" s="1">
        <v>85</v>
      </c>
      <c r="EM18" s="1">
        <v>27</v>
      </c>
      <c r="EN18" s="32">
        <v>11</v>
      </c>
      <c r="EO18" s="1">
        <v>46</v>
      </c>
      <c r="EP18" s="1">
        <v>23</v>
      </c>
      <c r="EQ18" s="32">
        <v>0</v>
      </c>
      <c r="ER18" s="1">
        <v>79</v>
      </c>
      <c r="ES18" s="1">
        <v>37</v>
      </c>
      <c r="ET18" s="32">
        <v>13</v>
      </c>
      <c r="EU18" s="1">
        <v>122</v>
      </c>
      <c r="EV18" s="1">
        <v>35</v>
      </c>
      <c r="EW18" s="32">
        <v>19</v>
      </c>
      <c r="EX18" s="1">
        <v>114</v>
      </c>
      <c r="EY18" s="1">
        <v>37</v>
      </c>
      <c r="EZ18" s="32">
        <v>15</v>
      </c>
      <c r="FA18" s="1">
        <v>115</v>
      </c>
      <c r="FB18" s="1">
        <v>10</v>
      </c>
      <c r="FC18" s="32">
        <v>15</v>
      </c>
      <c r="FD18" s="1">
        <v>121</v>
      </c>
      <c r="FE18" s="1">
        <v>15</v>
      </c>
      <c r="FF18" s="32">
        <v>20</v>
      </c>
      <c r="FG18" s="1">
        <v>115</v>
      </c>
      <c r="FH18" s="1">
        <v>19</v>
      </c>
      <c r="FI18" s="32">
        <v>20</v>
      </c>
      <c r="FJ18" s="1">
        <v>106</v>
      </c>
      <c r="FK18" s="1">
        <v>44</v>
      </c>
      <c r="FL18" s="32">
        <v>0</v>
      </c>
      <c r="FM18" s="1">
        <v>87</v>
      </c>
      <c r="FN18" s="1">
        <v>40</v>
      </c>
      <c r="FO18" s="32">
        <v>0</v>
      </c>
      <c r="FP18" s="1">
        <v>117</v>
      </c>
      <c r="FQ18" s="1">
        <v>33</v>
      </c>
      <c r="FR18" s="32">
        <v>0</v>
      </c>
      <c r="FS18" s="1">
        <v>118</v>
      </c>
      <c r="FT18" s="25">
        <v>13</v>
      </c>
      <c r="FU18" s="1">
        <v>11</v>
      </c>
      <c r="FV18" s="1">
        <v>41</v>
      </c>
      <c r="FW18" s="1">
        <v>11</v>
      </c>
      <c r="FX18" s="1">
        <v>-6</v>
      </c>
      <c r="FY18" s="1">
        <v>82</v>
      </c>
      <c r="FZ18" s="1">
        <v>11</v>
      </c>
      <c r="GA18" s="1">
        <v>12</v>
      </c>
      <c r="GB18" s="1">
        <v>46</v>
      </c>
      <c r="GC18" s="1">
        <v>28</v>
      </c>
      <c r="GD18" s="1">
        <v>7</v>
      </c>
      <c r="GE18" s="1">
        <v>108</v>
      </c>
      <c r="GF18" s="1">
        <v>27</v>
      </c>
      <c r="GG18" s="1">
        <v>9</v>
      </c>
      <c r="GH18" s="1">
        <v>109</v>
      </c>
      <c r="GI18" s="1">
        <v>30</v>
      </c>
      <c r="GJ18" s="1">
        <v>11</v>
      </c>
      <c r="GK18" s="1">
        <v>105</v>
      </c>
      <c r="GL18" s="1">
        <v>19</v>
      </c>
      <c r="GM18" s="1">
        <v>8</v>
      </c>
      <c r="GN18" s="1">
        <v>47</v>
      </c>
      <c r="GO18" s="1">
        <v>15</v>
      </c>
      <c r="GP18" s="1">
        <v>8</v>
      </c>
      <c r="GQ18" s="1">
        <v>101</v>
      </c>
      <c r="GR18" s="1">
        <v>22</v>
      </c>
      <c r="GS18" s="1">
        <v>10</v>
      </c>
      <c r="GT18" s="1">
        <v>125</v>
      </c>
      <c r="GU18" s="1">
        <v>34</v>
      </c>
      <c r="GV18" s="1">
        <v>15</v>
      </c>
      <c r="GW18" s="1">
        <v>101</v>
      </c>
      <c r="GX18" s="1">
        <v>18</v>
      </c>
      <c r="GY18" s="1">
        <v>0</v>
      </c>
      <c r="GZ18" s="1">
        <v>67</v>
      </c>
      <c r="HA18" s="1">
        <v>25</v>
      </c>
      <c r="HB18" s="1">
        <v>13</v>
      </c>
      <c r="HC18" s="1">
        <v>93</v>
      </c>
    </row>
    <row r="19" spans="1:211" x14ac:dyDescent="0.2">
      <c r="A19" s="3">
        <v>14</v>
      </c>
      <c r="B19" s="1" t="s">
        <v>22</v>
      </c>
      <c r="C19" s="1" t="s">
        <v>56</v>
      </c>
      <c r="D19" s="1">
        <v>78</v>
      </c>
      <c r="E19" s="1">
        <f t="shared" si="0"/>
        <v>178.5</v>
      </c>
      <c r="F19" s="2">
        <v>185.5</v>
      </c>
      <c r="G19" s="2">
        <v>84</v>
      </c>
      <c r="H19" s="2">
        <v>72.099999999999994</v>
      </c>
      <c r="I19" s="2">
        <v>54.2</v>
      </c>
      <c r="J19" s="2">
        <v>49.3</v>
      </c>
      <c r="K19" s="2">
        <v>18.5</v>
      </c>
      <c r="L19" s="2">
        <v>10</v>
      </c>
      <c r="M19" s="2">
        <v>36.4</v>
      </c>
      <c r="N19" s="2">
        <v>56.3</v>
      </c>
      <c r="O19" s="2">
        <v>44.7</v>
      </c>
      <c r="P19" s="2">
        <v>53.2</v>
      </c>
      <c r="Q19" s="2">
        <v>35.5</v>
      </c>
      <c r="R19" s="2">
        <v>41</v>
      </c>
      <c r="S19" s="2">
        <v>40.5</v>
      </c>
      <c r="T19" s="1" t="s">
        <v>60</v>
      </c>
      <c r="U19" s="1" t="s">
        <v>59</v>
      </c>
      <c r="V19" s="44">
        <v>69</v>
      </c>
      <c r="W19" s="45">
        <f t="shared" si="2"/>
        <v>0.93358042649720174</v>
      </c>
      <c r="X19" s="45">
        <f t="shared" si="3"/>
        <v>491.99688476402531</v>
      </c>
      <c r="Y19" s="45">
        <f t="shared" si="4"/>
        <v>611.49517935566712</v>
      </c>
      <c r="Z19" s="45"/>
      <c r="AA19" s="44">
        <v>63</v>
      </c>
      <c r="AB19" s="45">
        <f t="shared" si="5"/>
        <v>0.89100652418836779</v>
      </c>
      <c r="AC19" s="45">
        <f t="shared" si="6"/>
        <v>288.68611383703114</v>
      </c>
      <c r="AD19" s="45">
        <f t="shared" si="7"/>
        <v>315.41630956268222</v>
      </c>
      <c r="AE19" s="45"/>
      <c r="AF19" s="54">
        <f t="shared" si="1"/>
        <v>203.31077092699417</v>
      </c>
      <c r="AG19" s="54">
        <f t="shared" si="8"/>
        <v>296.0788697929849</v>
      </c>
      <c r="AH19" s="45">
        <v>0</v>
      </c>
      <c r="AI19" s="45"/>
      <c r="AJ19" s="44">
        <v>70</v>
      </c>
      <c r="AK19" s="45">
        <f t="shared" si="9"/>
        <v>0.93969262078590832</v>
      </c>
      <c r="AL19" s="45">
        <f t="shared" si="10"/>
        <v>495.21801115417367</v>
      </c>
      <c r="AM19" s="44">
        <v>58</v>
      </c>
      <c r="AN19" s="45">
        <f t="shared" si="11"/>
        <v>0.84804809615642596</v>
      </c>
      <c r="AO19" s="45">
        <f t="shared" si="12"/>
        <v>274.76758315468203</v>
      </c>
      <c r="AP19" s="54">
        <f t="shared" si="13"/>
        <v>220.45042799949164</v>
      </c>
      <c r="AQ19" s="45">
        <v>36</v>
      </c>
      <c r="AR19" s="45"/>
      <c r="AS19" s="44">
        <v>61</v>
      </c>
      <c r="AT19" s="45">
        <f t="shared" si="14"/>
        <v>0.87461970713939574</v>
      </c>
      <c r="AU19" s="45">
        <f t="shared" si="15"/>
        <v>460.92458566246154</v>
      </c>
      <c r="AV19" s="45">
        <v>56</v>
      </c>
      <c r="AW19" s="44">
        <f t="shared" si="16"/>
        <v>0.82903757255504174</v>
      </c>
      <c r="AX19" s="45">
        <f t="shared" si="17"/>
        <v>268.6081735078335</v>
      </c>
      <c r="AY19" s="54">
        <f t="shared" si="18"/>
        <v>192.31641215462804</v>
      </c>
      <c r="AZ19" s="45">
        <v>0</v>
      </c>
      <c r="BA19" s="45"/>
      <c r="BB19" s="46">
        <v>70</v>
      </c>
      <c r="BC19" s="45">
        <f t="shared" si="19"/>
        <v>0.93969262078590832</v>
      </c>
      <c r="BD19" s="45">
        <f t="shared" si="20"/>
        <v>495.21801115417367</v>
      </c>
      <c r="BE19" s="45">
        <f t="shared" si="21"/>
        <v>615.49866661476995</v>
      </c>
      <c r="BF19" s="45"/>
      <c r="BG19" s="45">
        <v>58</v>
      </c>
      <c r="BH19" s="44">
        <f t="shared" si="22"/>
        <v>0.84804809615642596</v>
      </c>
      <c r="BI19" s="45">
        <f t="shared" si="23"/>
        <v>274.76758315468203</v>
      </c>
      <c r="BJ19" s="45">
        <f t="shared" si="24"/>
        <v>300.20902603937481</v>
      </c>
      <c r="BK19" s="54">
        <f t="shared" si="25"/>
        <v>220.45042799949164</v>
      </c>
      <c r="BL19" s="54">
        <f t="shared" si="26"/>
        <v>315.28964057539514</v>
      </c>
      <c r="BM19" s="45">
        <v>23</v>
      </c>
      <c r="BN19" s="45"/>
      <c r="BO19" s="46">
        <v>67</v>
      </c>
      <c r="BP19" s="45">
        <f t="shared" si="27"/>
        <v>0.92050485345244037</v>
      </c>
      <c r="BQ19" s="45">
        <f t="shared" si="28"/>
        <v>485.10605776943606</v>
      </c>
      <c r="BR19" s="45">
        <v>57</v>
      </c>
      <c r="BS19" s="44">
        <f t="shared" si="29"/>
        <v>0.83867056794542405</v>
      </c>
      <c r="BT19" s="45">
        <f t="shared" si="30"/>
        <v>271.72926401431738</v>
      </c>
      <c r="BU19" s="54">
        <f t="shared" si="31"/>
        <v>213.37679375511868</v>
      </c>
      <c r="BV19" s="45">
        <v>22</v>
      </c>
      <c r="BW19" s="45"/>
      <c r="BX19" s="46">
        <v>72</v>
      </c>
      <c r="BY19" s="45">
        <f t="shared" si="32"/>
        <v>0.95105651629515353</v>
      </c>
      <c r="BZ19" s="45">
        <f t="shared" si="33"/>
        <v>501.20678408754588</v>
      </c>
      <c r="CA19" s="45">
        <v>59</v>
      </c>
      <c r="CB19" s="44">
        <f t="shared" si="34"/>
        <v>0.85716730070211233</v>
      </c>
      <c r="CC19" s="45">
        <f t="shared" si="35"/>
        <v>277.72220542748437</v>
      </c>
      <c r="CD19" s="54">
        <f t="shared" si="36"/>
        <v>223.48457866006152</v>
      </c>
      <c r="CE19" s="45">
        <v>25</v>
      </c>
      <c r="CF19" s="45"/>
      <c r="CG19" s="47">
        <v>57</v>
      </c>
      <c r="CH19" s="45">
        <f t="shared" si="37"/>
        <v>0.93358042649720174</v>
      </c>
      <c r="CI19" s="45">
        <f t="shared" si="38"/>
        <v>491.99688476402531</v>
      </c>
      <c r="CJ19" s="45">
        <v>69</v>
      </c>
      <c r="CK19" s="44">
        <f t="shared" si="39"/>
        <v>0.93358042649720174</v>
      </c>
      <c r="CL19" s="45">
        <f t="shared" si="40"/>
        <v>302.48005818509336</v>
      </c>
      <c r="CM19" s="54">
        <f t="shared" si="41"/>
        <v>189.51682657893195</v>
      </c>
      <c r="CN19" s="45">
        <v>17</v>
      </c>
      <c r="CO19" s="45"/>
      <c r="CP19" s="47">
        <v>67</v>
      </c>
      <c r="CQ19" s="45">
        <f t="shared" si="42"/>
        <v>0.83867056794542405</v>
      </c>
      <c r="CR19" s="45">
        <f t="shared" si="43"/>
        <v>441.97938930723848</v>
      </c>
      <c r="CS19" s="45">
        <v>57</v>
      </c>
      <c r="CT19" s="44">
        <f t="shared" si="44"/>
        <v>0.83867056794542405</v>
      </c>
      <c r="CU19" s="45">
        <f t="shared" si="45"/>
        <v>271.72926401431738</v>
      </c>
      <c r="CV19" s="54">
        <f t="shared" si="46"/>
        <v>170.2501252929211</v>
      </c>
      <c r="CW19" s="45">
        <v>26</v>
      </c>
      <c r="CX19" s="45"/>
      <c r="CY19" s="47">
        <v>66</v>
      </c>
      <c r="CZ19" s="45">
        <f t="shared" si="47"/>
        <v>0.83867056794542405</v>
      </c>
      <c r="DA19" s="45">
        <f t="shared" si="48"/>
        <v>441.97938930723848</v>
      </c>
      <c r="DB19" s="45">
        <v>57</v>
      </c>
      <c r="DC19" s="44">
        <f t="shared" si="49"/>
        <v>0.83867056794542405</v>
      </c>
      <c r="DD19" s="45">
        <f t="shared" si="50"/>
        <v>271.72926401431738</v>
      </c>
      <c r="DE19" s="54">
        <f t="shared" si="51"/>
        <v>170.2501252929211</v>
      </c>
      <c r="DF19" s="45">
        <v>21</v>
      </c>
      <c r="DG19" s="45"/>
      <c r="DH19" s="48">
        <v>70</v>
      </c>
      <c r="DI19" s="45">
        <f t="shared" si="52"/>
        <v>0.79863551004729283</v>
      </c>
      <c r="DJ19" s="45">
        <f t="shared" si="53"/>
        <v>420.88091379492334</v>
      </c>
      <c r="DK19" s="45">
        <v>53</v>
      </c>
      <c r="DL19" s="44">
        <f t="shared" si="54"/>
        <v>0.79863551004729283</v>
      </c>
      <c r="DM19" s="45">
        <f t="shared" si="55"/>
        <v>258.7579052553229</v>
      </c>
      <c r="DN19" s="54">
        <f t="shared" si="56"/>
        <v>162.12300853960045</v>
      </c>
      <c r="DO19" s="45">
        <v>29</v>
      </c>
      <c r="DP19" s="45"/>
      <c r="DQ19" s="48">
        <v>79</v>
      </c>
      <c r="DR19" s="45">
        <f t="shared" si="57"/>
        <v>0.95630475596303544</v>
      </c>
      <c r="DS19" s="45">
        <f t="shared" si="58"/>
        <v>503.97260639251965</v>
      </c>
      <c r="DT19" s="45">
        <v>73</v>
      </c>
      <c r="DU19" s="44">
        <f t="shared" si="59"/>
        <v>0.95630475596303544</v>
      </c>
      <c r="DV19" s="45">
        <f t="shared" si="60"/>
        <v>309.8427409320235</v>
      </c>
      <c r="DW19" s="54">
        <f t="shared" si="61"/>
        <v>194.12986546049615</v>
      </c>
      <c r="DX19" s="45">
        <v>31</v>
      </c>
      <c r="DY19" s="45"/>
      <c r="DZ19" s="48">
        <v>71</v>
      </c>
      <c r="EA19" s="45">
        <f t="shared" si="62"/>
        <v>0.82903757255504174</v>
      </c>
      <c r="EB19" s="45">
        <f t="shared" si="63"/>
        <v>436.902800736507</v>
      </c>
      <c r="EC19" s="45">
        <v>56</v>
      </c>
      <c r="ED19" s="44">
        <f t="shared" si="64"/>
        <v>0.82903757255504174</v>
      </c>
      <c r="EE19" s="45">
        <f t="shared" si="65"/>
        <v>268.6081735078335</v>
      </c>
      <c r="EF19" s="54">
        <f t="shared" si="66"/>
        <v>168.29462722867351</v>
      </c>
      <c r="EG19" s="45">
        <v>25</v>
      </c>
      <c r="EH19" s="45"/>
      <c r="EJ19" s="1">
        <v>45</v>
      </c>
      <c r="EK19" s="32">
        <v>-6</v>
      </c>
      <c r="EL19" s="1">
        <v>125</v>
      </c>
      <c r="EM19" s="1">
        <v>9</v>
      </c>
      <c r="EN19" s="32">
        <v>19</v>
      </c>
      <c r="EO19" s="1">
        <v>148</v>
      </c>
      <c r="EP19" s="1">
        <v>16</v>
      </c>
      <c r="EQ19" s="32">
        <v>6</v>
      </c>
      <c r="ER19" s="1">
        <v>47</v>
      </c>
      <c r="ES19" s="1">
        <v>50</v>
      </c>
      <c r="ET19" s="32">
        <v>0</v>
      </c>
      <c r="EU19" s="1">
        <v>130</v>
      </c>
      <c r="EV19" s="1">
        <v>59</v>
      </c>
      <c r="EW19" s="32">
        <v>0</v>
      </c>
      <c r="EX19" s="1">
        <v>125</v>
      </c>
      <c r="EY19" s="1">
        <v>50</v>
      </c>
      <c r="EZ19" s="32">
        <v>-12</v>
      </c>
      <c r="FA19" s="1">
        <v>121</v>
      </c>
      <c r="FB19" s="1">
        <v>41</v>
      </c>
      <c r="FC19" s="32">
        <v>0</v>
      </c>
      <c r="FD19" s="1">
        <v>124</v>
      </c>
      <c r="FE19" s="1">
        <v>30</v>
      </c>
      <c r="FF19" s="32">
        <v>0</v>
      </c>
      <c r="FG19" s="1">
        <v>129</v>
      </c>
      <c r="FH19" s="1">
        <v>39</v>
      </c>
      <c r="FI19" s="32">
        <v>0</v>
      </c>
      <c r="FJ19" s="1">
        <v>130</v>
      </c>
      <c r="FK19" s="1">
        <v>45</v>
      </c>
      <c r="FL19" s="32">
        <v>0</v>
      </c>
      <c r="FM19" s="1">
        <v>119</v>
      </c>
      <c r="FN19" s="1">
        <v>51</v>
      </c>
      <c r="FO19" s="32">
        <v>0</v>
      </c>
      <c r="FP19" s="1">
        <v>65</v>
      </c>
      <c r="FQ19" s="1">
        <v>53</v>
      </c>
      <c r="FR19" s="32">
        <v>0</v>
      </c>
      <c r="FS19" s="1">
        <v>80</v>
      </c>
      <c r="FT19" s="25">
        <v>16</v>
      </c>
      <c r="FU19" s="1">
        <v>24</v>
      </c>
      <c r="FV19" s="1">
        <v>123</v>
      </c>
      <c r="FW19" s="1">
        <v>41</v>
      </c>
      <c r="FX19" s="1">
        <v>22</v>
      </c>
      <c r="FY19" s="1">
        <v>128</v>
      </c>
      <c r="FZ19" s="1">
        <v>19</v>
      </c>
      <c r="GA19" s="1">
        <v>23</v>
      </c>
      <c r="GB19" s="1">
        <v>127</v>
      </c>
      <c r="GC19" s="1">
        <v>32</v>
      </c>
      <c r="GD19" s="1">
        <v>15</v>
      </c>
      <c r="GE19" s="1">
        <v>106</v>
      </c>
      <c r="GF19" s="1">
        <v>36</v>
      </c>
      <c r="GG19" s="1">
        <v>16</v>
      </c>
      <c r="GH19" s="1">
        <v>109</v>
      </c>
      <c r="GI19" s="1">
        <v>34</v>
      </c>
      <c r="GJ19" s="1">
        <v>18</v>
      </c>
      <c r="GK19" s="1">
        <v>109</v>
      </c>
      <c r="GL19" s="1">
        <v>21</v>
      </c>
      <c r="GM19" s="1">
        <v>20</v>
      </c>
      <c r="GN19" s="1">
        <v>143</v>
      </c>
      <c r="GO19" s="1">
        <v>19</v>
      </c>
      <c r="GP19" s="1">
        <v>23</v>
      </c>
      <c r="GQ19" s="1">
        <v>146</v>
      </c>
      <c r="GR19" s="1">
        <v>43</v>
      </c>
      <c r="GS19" s="1">
        <v>20</v>
      </c>
      <c r="GT19" s="1">
        <v>134</v>
      </c>
      <c r="GU19" s="1">
        <v>17</v>
      </c>
      <c r="GV19" s="1">
        <v>23</v>
      </c>
      <c r="GW19" s="1">
        <v>139</v>
      </c>
      <c r="GX19" s="1">
        <v>16</v>
      </c>
      <c r="GY19" s="1">
        <v>15</v>
      </c>
      <c r="GZ19" s="1">
        <v>137</v>
      </c>
      <c r="HA19" s="1">
        <v>21</v>
      </c>
      <c r="HB19" s="1">
        <v>25</v>
      </c>
      <c r="HC19" s="1">
        <v>93</v>
      </c>
    </row>
    <row r="20" spans="1:211" x14ac:dyDescent="0.2">
      <c r="A20" s="3">
        <v>15</v>
      </c>
      <c r="B20" s="1" t="s">
        <v>23</v>
      </c>
      <c r="C20" s="1" t="s">
        <v>64</v>
      </c>
      <c r="D20" s="1">
        <v>80</v>
      </c>
      <c r="E20" s="1">
        <f t="shared" si="0"/>
        <v>181</v>
      </c>
      <c r="F20" s="2">
        <v>188</v>
      </c>
      <c r="G20" s="2">
        <v>87</v>
      </c>
      <c r="H20" s="2">
        <v>79</v>
      </c>
      <c r="I20" s="2">
        <v>58.5</v>
      </c>
      <c r="J20" s="2">
        <v>51.3</v>
      </c>
      <c r="K20" s="2">
        <v>23.1</v>
      </c>
      <c r="L20" s="2">
        <v>8.3000000000000007</v>
      </c>
      <c r="M20" s="2">
        <v>35.799999999999997</v>
      </c>
      <c r="N20" s="2">
        <v>56</v>
      </c>
      <c r="O20" s="2">
        <v>59.3</v>
      </c>
      <c r="P20" s="2">
        <v>53</v>
      </c>
      <c r="Q20" s="2">
        <v>40</v>
      </c>
      <c r="R20" s="2">
        <v>45.1</v>
      </c>
      <c r="S20" s="2">
        <v>41.8</v>
      </c>
      <c r="T20" s="1" t="s">
        <v>61</v>
      </c>
      <c r="U20" s="1" t="s">
        <v>58</v>
      </c>
      <c r="V20" s="44"/>
      <c r="W20" s="45"/>
      <c r="X20" s="45"/>
      <c r="Y20" s="45"/>
      <c r="Z20" s="45"/>
      <c r="AA20" s="44"/>
      <c r="AB20" s="45"/>
      <c r="AC20" s="45"/>
      <c r="AD20" s="45"/>
      <c r="AE20" s="45"/>
      <c r="AF20" s="54"/>
      <c r="AG20" s="54"/>
      <c r="AH20" s="45"/>
      <c r="AI20" s="45"/>
      <c r="AJ20" s="44"/>
      <c r="AK20" s="45"/>
      <c r="AL20" s="45"/>
      <c r="AM20" s="44"/>
      <c r="AN20" s="45"/>
      <c r="AO20" s="45"/>
      <c r="AP20" s="54"/>
      <c r="AQ20" s="45"/>
      <c r="AR20" s="45"/>
      <c r="AS20" s="44"/>
      <c r="AT20" s="45"/>
      <c r="AU20" s="45"/>
      <c r="AV20" s="45"/>
      <c r="AW20" s="44"/>
      <c r="AX20" s="45"/>
      <c r="AY20" s="54"/>
      <c r="AZ20" s="45"/>
      <c r="BA20" s="45"/>
      <c r="BB20" s="46"/>
      <c r="BC20" s="45"/>
      <c r="BD20" s="45"/>
      <c r="BE20" s="45"/>
      <c r="BF20" s="45"/>
      <c r="BG20" s="45"/>
      <c r="BH20" s="44"/>
      <c r="BI20" s="45"/>
      <c r="BJ20" s="45"/>
      <c r="BK20" s="54"/>
      <c r="BL20" s="54"/>
      <c r="BM20" s="45"/>
      <c r="BN20" s="45"/>
      <c r="BO20" s="46"/>
      <c r="BP20" s="45"/>
      <c r="BQ20" s="45"/>
      <c r="BR20" s="45"/>
      <c r="BS20" s="44"/>
      <c r="BT20" s="45"/>
      <c r="BU20" s="54"/>
      <c r="BV20" s="45"/>
      <c r="BW20" s="45"/>
      <c r="BX20" s="46"/>
      <c r="BY20" s="45"/>
      <c r="BZ20" s="45"/>
      <c r="CA20" s="45"/>
      <c r="CB20" s="44"/>
      <c r="CC20" s="45"/>
      <c r="CD20" s="54"/>
      <c r="CE20" s="45"/>
      <c r="CF20" s="45"/>
      <c r="CG20" s="47"/>
      <c r="CH20" s="45"/>
      <c r="CI20" s="45"/>
      <c r="CJ20" s="45"/>
      <c r="CK20" s="44"/>
      <c r="CL20" s="45"/>
      <c r="CM20" s="54"/>
      <c r="CN20" s="45"/>
      <c r="CO20" s="45"/>
      <c r="CP20" s="47"/>
      <c r="CQ20" s="45"/>
      <c r="CR20" s="45"/>
      <c r="CS20" s="45"/>
      <c r="CT20" s="44"/>
      <c r="CU20" s="45"/>
      <c r="CV20" s="54"/>
      <c r="CW20" s="45"/>
      <c r="CX20" s="45"/>
      <c r="CY20" s="47"/>
      <c r="CZ20" s="45"/>
      <c r="DA20" s="45"/>
      <c r="DB20" s="45"/>
      <c r="DC20" s="44"/>
      <c r="DD20" s="45"/>
      <c r="DE20" s="54"/>
      <c r="DF20" s="45"/>
      <c r="DG20" s="45"/>
      <c r="DH20" s="48"/>
      <c r="DI20" s="45">
        <f t="shared" si="52"/>
        <v>0</v>
      </c>
      <c r="DJ20" s="45">
        <f t="shared" si="53"/>
        <v>0</v>
      </c>
      <c r="DK20" s="45"/>
      <c r="DL20" s="44">
        <f t="shared" si="54"/>
        <v>0</v>
      </c>
      <c r="DM20" s="45">
        <f t="shared" si="55"/>
        <v>0</v>
      </c>
      <c r="DN20" s="54">
        <f t="shared" si="56"/>
        <v>0</v>
      </c>
      <c r="DO20" s="45"/>
      <c r="DP20" s="45"/>
      <c r="DQ20" s="48"/>
      <c r="DR20" s="45">
        <f t="shared" si="57"/>
        <v>0</v>
      </c>
      <c r="DS20" s="45">
        <f t="shared" si="58"/>
        <v>0</v>
      </c>
      <c r="DT20" s="45"/>
      <c r="DU20" s="44">
        <f t="shared" si="59"/>
        <v>0</v>
      </c>
      <c r="DV20" s="45">
        <f t="shared" si="60"/>
        <v>0</v>
      </c>
      <c r="DW20" s="54">
        <f t="shared" si="61"/>
        <v>0</v>
      </c>
      <c r="DX20" s="45"/>
      <c r="DY20" s="45"/>
      <c r="DZ20" s="48"/>
      <c r="EA20" s="45">
        <f t="shared" si="62"/>
        <v>0</v>
      </c>
      <c r="EB20" s="45">
        <f t="shared" si="63"/>
        <v>0</v>
      </c>
      <c r="EC20" s="45"/>
      <c r="ED20" s="44">
        <f t="shared" si="64"/>
        <v>0</v>
      </c>
      <c r="EE20" s="45">
        <f t="shared" si="65"/>
        <v>0</v>
      </c>
      <c r="EF20" s="54">
        <f t="shared" si="66"/>
        <v>0</v>
      </c>
      <c r="EG20" s="45"/>
      <c r="EH20" s="45"/>
      <c r="EJ20" s="1">
        <v>8</v>
      </c>
      <c r="EK20" s="32">
        <v>4</v>
      </c>
      <c r="EL20" s="1">
        <v>82</v>
      </c>
      <c r="EM20" s="1">
        <v>16</v>
      </c>
      <c r="EN20" s="32">
        <v>7</v>
      </c>
      <c r="EO20" s="1">
        <v>60</v>
      </c>
      <c r="EP20" s="1">
        <v>7</v>
      </c>
      <c r="EQ20" s="32">
        <v>6</v>
      </c>
      <c r="ER20" s="1">
        <v>71</v>
      </c>
      <c r="ES20" s="1">
        <v>53</v>
      </c>
      <c r="ET20" s="32">
        <v>8</v>
      </c>
      <c r="EU20" s="1">
        <v>100</v>
      </c>
      <c r="EV20" s="1">
        <v>55</v>
      </c>
      <c r="EW20" s="32">
        <v>7</v>
      </c>
      <c r="EX20" s="1">
        <v>96</v>
      </c>
      <c r="EY20" s="1">
        <v>64</v>
      </c>
      <c r="EZ20" s="32">
        <v>7</v>
      </c>
      <c r="FA20" s="1">
        <v>98</v>
      </c>
      <c r="FB20" s="1">
        <v>16</v>
      </c>
      <c r="FC20" s="32">
        <v>6</v>
      </c>
      <c r="FD20" s="1">
        <v>105</v>
      </c>
      <c r="FE20" s="1">
        <v>51</v>
      </c>
      <c r="FF20" s="32">
        <v>13</v>
      </c>
      <c r="FG20" s="1">
        <v>72</v>
      </c>
      <c r="FH20" s="1">
        <v>18</v>
      </c>
      <c r="FI20" s="32">
        <v>9</v>
      </c>
      <c r="FJ20" s="1">
        <v>104</v>
      </c>
      <c r="FK20" s="1">
        <v>70</v>
      </c>
      <c r="FL20" s="32">
        <v>13</v>
      </c>
      <c r="FM20" s="1">
        <v>93</v>
      </c>
      <c r="FN20" s="1">
        <v>72</v>
      </c>
      <c r="FO20" s="32">
        <v>16</v>
      </c>
      <c r="FP20" s="1">
        <v>91</v>
      </c>
      <c r="FQ20" s="1">
        <v>51</v>
      </c>
      <c r="FR20" s="32">
        <v>7</v>
      </c>
      <c r="FS20" s="1">
        <v>106</v>
      </c>
      <c r="FT20" s="25">
        <v>12</v>
      </c>
      <c r="FU20" s="1">
        <v>5</v>
      </c>
      <c r="FV20" s="1">
        <v>52</v>
      </c>
      <c r="FW20" s="1">
        <v>22</v>
      </c>
      <c r="FX20" s="1">
        <v>3</v>
      </c>
      <c r="FY20" s="1">
        <v>76</v>
      </c>
      <c r="FZ20" s="1">
        <v>17</v>
      </c>
      <c r="GA20" s="1">
        <v>6</v>
      </c>
      <c r="GB20" s="1">
        <v>63</v>
      </c>
      <c r="GC20" s="1">
        <v>25</v>
      </c>
      <c r="GD20" s="1">
        <v>10</v>
      </c>
      <c r="GE20" s="1">
        <v>100</v>
      </c>
      <c r="GF20" s="1">
        <v>31</v>
      </c>
      <c r="GG20" s="1">
        <v>10</v>
      </c>
      <c r="GH20" s="1">
        <v>100</v>
      </c>
      <c r="GI20" s="1">
        <v>29</v>
      </c>
      <c r="GJ20" s="1">
        <v>14</v>
      </c>
      <c r="GK20" s="1">
        <v>96</v>
      </c>
      <c r="GL20" s="1">
        <v>19</v>
      </c>
      <c r="GM20" s="1">
        <v>0</v>
      </c>
      <c r="GN20" s="1">
        <v>78</v>
      </c>
      <c r="GO20" s="1">
        <v>18</v>
      </c>
      <c r="GP20" s="1">
        <v>7</v>
      </c>
      <c r="GQ20" s="1">
        <v>91</v>
      </c>
      <c r="GR20" s="1">
        <v>17</v>
      </c>
      <c r="GS20" s="1">
        <v>13</v>
      </c>
      <c r="GT20" s="1">
        <v>21</v>
      </c>
      <c r="GU20" s="1">
        <v>32</v>
      </c>
      <c r="GV20" s="1">
        <v>9</v>
      </c>
      <c r="GW20" s="1">
        <v>90</v>
      </c>
      <c r="GX20" s="1">
        <v>30</v>
      </c>
      <c r="GY20" s="1">
        <v>14</v>
      </c>
      <c r="GZ20" s="1">
        <v>78</v>
      </c>
      <c r="HA20" s="1">
        <v>31</v>
      </c>
      <c r="HB20" s="1">
        <v>15</v>
      </c>
      <c r="HC20" s="1">
        <v>24</v>
      </c>
    </row>
    <row r="21" spans="1:211" x14ac:dyDescent="0.2">
      <c r="A21" s="3">
        <v>16</v>
      </c>
      <c r="B21" s="1" t="s">
        <v>9</v>
      </c>
      <c r="C21" s="1" t="s">
        <v>63</v>
      </c>
      <c r="D21" s="1">
        <v>67</v>
      </c>
      <c r="E21" s="1">
        <f t="shared" si="0"/>
        <v>174</v>
      </c>
      <c r="F21" s="2">
        <v>181</v>
      </c>
      <c r="G21" s="2">
        <v>81.5</v>
      </c>
      <c r="H21" s="2">
        <v>72.3</v>
      </c>
      <c r="I21" s="2">
        <v>52.9</v>
      </c>
      <c r="J21" s="2">
        <v>45.5</v>
      </c>
      <c r="K21" s="2">
        <v>16.5</v>
      </c>
      <c r="L21" s="2">
        <v>6.8</v>
      </c>
      <c r="M21" s="2">
        <v>3.4</v>
      </c>
      <c r="N21" s="2">
        <v>58.8</v>
      </c>
      <c r="O21" s="2">
        <v>42.2</v>
      </c>
      <c r="P21" s="2">
        <v>51</v>
      </c>
      <c r="Q21" s="2">
        <v>35.700000000000003</v>
      </c>
      <c r="R21" s="2">
        <v>43.9</v>
      </c>
      <c r="S21" s="2">
        <v>41.7</v>
      </c>
      <c r="T21" s="1" t="s">
        <v>61</v>
      </c>
      <c r="U21" s="1" t="s">
        <v>58</v>
      </c>
      <c r="V21" s="44"/>
      <c r="W21" s="45"/>
      <c r="X21" s="45"/>
      <c r="Y21" s="45"/>
      <c r="Z21" s="45"/>
      <c r="AA21" s="44"/>
      <c r="AB21" s="45"/>
      <c r="AC21" s="45"/>
      <c r="AD21" s="45"/>
      <c r="AE21" s="45"/>
      <c r="AF21" s="54"/>
      <c r="AG21" s="54"/>
      <c r="AH21" s="45"/>
      <c r="AI21" s="45"/>
      <c r="AJ21" s="44"/>
      <c r="AK21" s="45"/>
      <c r="AL21" s="45"/>
      <c r="AM21" s="44"/>
      <c r="AN21" s="45"/>
      <c r="AO21" s="45"/>
      <c r="AP21" s="54"/>
      <c r="AQ21" s="45"/>
      <c r="AR21" s="45"/>
      <c r="AS21" s="44"/>
      <c r="AT21" s="45"/>
      <c r="AU21" s="45"/>
      <c r="AV21" s="45"/>
      <c r="AW21" s="44"/>
      <c r="AX21" s="45"/>
      <c r="AY21" s="54"/>
      <c r="AZ21" s="45"/>
      <c r="BA21" s="45"/>
      <c r="BB21" s="46"/>
      <c r="BC21" s="45"/>
      <c r="BD21" s="45"/>
      <c r="BE21" s="45"/>
      <c r="BF21" s="45"/>
      <c r="BG21" s="45"/>
      <c r="BH21" s="44"/>
      <c r="BI21" s="45"/>
      <c r="BJ21" s="45"/>
      <c r="BK21" s="54"/>
      <c r="BL21" s="54"/>
      <c r="BM21" s="45"/>
      <c r="BN21" s="45"/>
      <c r="BO21" s="46"/>
      <c r="BP21" s="45"/>
      <c r="BQ21" s="45"/>
      <c r="BR21" s="45"/>
      <c r="BS21" s="44"/>
      <c r="BT21" s="45"/>
      <c r="BU21" s="54"/>
      <c r="BV21" s="45"/>
      <c r="BW21" s="45"/>
      <c r="BX21" s="46"/>
      <c r="BY21" s="45"/>
      <c r="BZ21" s="45"/>
      <c r="CA21" s="45"/>
      <c r="CB21" s="44"/>
      <c r="CC21" s="45"/>
      <c r="CD21" s="54"/>
      <c r="CE21" s="45"/>
      <c r="CF21" s="45"/>
      <c r="CG21" s="47"/>
      <c r="CH21" s="45"/>
      <c r="CI21" s="45"/>
      <c r="CJ21" s="45"/>
      <c r="CK21" s="44"/>
      <c r="CL21" s="45"/>
      <c r="CM21" s="54"/>
      <c r="CN21" s="45"/>
      <c r="CO21" s="45"/>
      <c r="CP21" s="47"/>
      <c r="CQ21" s="45"/>
      <c r="CR21" s="45"/>
      <c r="CS21" s="45"/>
      <c r="CT21" s="44"/>
      <c r="CU21" s="45"/>
      <c r="CV21" s="54"/>
      <c r="CW21" s="45"/>
      <c r="CX21" s="45"/>
      <c r="CY21" s="47"/>
      <c r="CZ21" s="45"/>
      <c r="DA21" s="45"/>
      <c r="DB21" s="45"/>
      <c r="DC21" s="44"/>
      <c r="DD21" s="45"/>
      <c r="DE21" s="54"/>
      <c r="DF21" s="45"/>
      <c r="DG21" s="45"/>
      <c r="DH21" s="48"/>
      <c r="DI21" s="45">
        <f t="shared" si="52"/>
        <v>0</v>
      </c>
      <c r="DJ21" s="45">
        <f t="shared" si="53"/>
        <v>0</v>
      </c>
      <c r="DK21" s="45"/>
      <c r="DL21" s="44">
        <f t="shared" si="54"/>
        <v>0</v>
      </c>
      <c r="DM21" s="45">
        <f t="shared" si="55"/>
        <v>0</v>
      </c>
      <c r="DN21" s="54">
        <f t="shared" si="56"/>
        <v>0</v>
      </c>
      <c r="DO21" s="45"/>
      <c r="DP21" s="45"/>
      <c r="DQ21" s="48"/>
      <c r="DR21" s="45">
        <f t="shared" si="57"/>
        <v>0</v>
      </c>
      <c r="DS21" s="45">
        <f t="shared" si="58"/>
        <v>0</v>
      </c>
      <c r="DT21" s="45"/>
      <c r="DU21" s="44">
        <f t="shared" si="59"/>
        <v>0</v>
      </c>
      <c r="DV21" s="45">
        <f t="shared" si="60"/>
        <v>0</v>
      </c>
      <c r="DW21" s="54">
        <f t="shared" si="61"/>
        <v>0</v>
      </c>
      <c r="DX21" s="45"/>
      <c r="DY21" s="45"/>
      <c r="DZ21" s="48"/>
      <c r="EA21" s="45">
        <f t="shared" si="62"/>
        <v>0</v>
      </c>
      <c r="EB21" s="45">
        <f t="shared" si="63"/>
        <v>0</v>
      </c>
      <c r="EC21" s="45"/>
      <c r="ED21" s="44">
        <f t="shared" si="64"/>
        <v>0</v>
      </c>
      <c r="EE21" s="45">
        <f t="shared" si="65"/>
        <v>0</v>
      </c>
      <c r="EF21" s="54">
        <f t="shared" si="66"/>
        <v>0</v>
      </c>
      <c r="EG21" s="45"/>
      <c r="EH21" s="45"/>
      <c r="EJ21" s="1">
        <v>5</v>
      </c>
      <c r="EK21" s="32">
        <v>6</v>
      </c>
      <c r="EL21" s="1">
        <v>65</v>
      </c>
      <c r="EM21" s="1">
        <v>40</v>
      </c>
      <c r="EN21" s="32">
        <v>5</v>
      </c>
      <c r="EO21" s="1">
        <v>99</v>
      </c>
      <c r="EP21" s="1">
        <v>10</v>
      </c>
      <c r="EQ21" s="32">
        <v>0</v>
      </c>
      <c r="ER21" s="1">
        <v>47</v>
      </c>
      <c r="ES21" s="1">
        <v>36</v>
      </c>
      <c r="ET21" s="32">
        <v>3</v>
      </c>
      <c r="EU21" s="1">
        <v>102</v>
      </c>
      <c r="EV21" s="1">
        <v>36</v>
      </c>
      <c r="EW21" s="32">
        <v>8</v>
      </c>
      <c r="EX21" s="1">
        <v>106</v>
      </c>
      <c r="EY21" s="1">
        <v>33</v>
      </c>
      <c r="EZ21" s="32">
        <v>13</v>
      </c>
      <c r="FA21" s="1">
        <v>111</v>
      </c>
      <c r="FB21" s="1">
        <v>24</v>
      </c>
      <c r="FC21" s="32">
        <v>6</v>
      </c>
      <c r="FD21" s="1">
        <v>94</v>
      </c>
      <c r="FE21" s="1">
        <v>31</v>
      </c>
      <c r="FF21" s="32">
        <v>8</v>
      </c>
      <c r="FG21" s="1">
        <v>50</v>
      </c>
      <c r="FH21" s="1">
        <v>32</v>
      </c>
      <c r="FI21" s="32">
        <v>5</v>
      </c>
      <c r="FJ21" s="1">
        <v>51</v>
      </c>
      <c r="FK21" s="1">
        <v>52</v>
      </c>
      <c r="FL21" s="32">
        <v>6</v>
      </c>
      <c r="FM21" s="1">
        <v>65</v>
      </c>
      <c r="FN21" s="1">
        <v>40</v>
      </c>
      <c r="FO21" s="32">
        <v>15</v>
      </c>
      <c r="FP21" s="1">
        <v>93</v>
      </c>
      <c r="FQ21" s="1">
        <v>21</v>
      </c>
      <c r="FR21" s="32">
        <v>9</v>
      </c>
      <c r="FS21" s="1">
        <v>108</v>
      </c>
      <c r="FT21" s="25">
        <v>31</v>
      </c>
      <c r="FU21" s="1">
        <v>6</v>
      </c>
      <c r="FV21" s="1">
        <v>66</v>
      </c>
      <c r="FW21" s="1">
        <v>16</v>
      </c>
      <c r="FX21" s="1">
        <v>3</v>
      </c>
      <c r="FY21" s="1">
        <v>64</v>
      </c>
      <c r="FZ21" s="1">
        <v>35</v>
      </c>
      <c r="GA21" s="1">
        <v>12</v>
      </c>
      <c r="GB21" s="1">
        <v>89</v>
      </c>
      <c r="GC21" s="1">
        <v>29</v>
      </c>
      <c r="GD21" s="1">
        <v>7</v>
      </c>
      <c r="GE21" s="1">
        <v>91</v>
      </c>
      <c r="GF21" s="1">
        <v>33</v>
      </c>
      <c r="GG21" s="1">
        <v>4</v>
      </c>
      <c r="GH21" s="1">
        <v>98</v>
      </c>
      <c r="GI21" s="1">
        <v>31</v>
      </c>
      <c r="GJ21" s="1">
        <v>7</v>
      </c>
      <c r="GK21" s="1">
        <v>102</v>
      </c>
      <c r="GL21" s="1">
        <v>33</v>
      </c>
      <c r="GM21" s="1">
        <v>9</v>
      </c>
      <c r="GN21" s="1">
        <v>96</v>
      </c>
      <c r="GO21" s="1">
        <v>16</v>
      </c>
      <c r="GP21" s="1">
        <v>8</v>
      </c>
      <c r="GQ21" s="1">
        <v>70</v>
      </c>
      <c r="GR21" s="1">
        <v>14</v>
      </c>
      <c r="GS21" s="1">
        <v>5</v>
      </c>
      <c r="GT21" s="1">
        <v>74</v>
      </c>
      <c r="GU21" s="1">
        <v>24</v>
      </c>
      <c r="GV21" s="1">
        <v>15</v>
      </c>
      <c r="GW21" s="1">
        <v>87</v>
      </c>
      <c r="GX21" s="1">
        <v>20</v>
      </c>
      <c r="GY21" s="1">
        <v>15</v>
      </c>
      <c r="GZ21" s="1">
        <v>56</v>
      </c>
      <c r="HA21" s="1">
        <v>16</v>
      </c>
      <c r="HB21" s="1">
        <v>10</v>
      </c>
      <c r="HC21" s="1">
        <v>71</v>
      </c>
    </row>
    <row r="22" spans="1:211" x14ac:dyDescent="0.2">
      <c r="A22" s="3">
        <v>17</v>
      </c>
      <c r="B22" s="1" t="s">
        <v>10</v>
      </c>
      <c r="C22" s="1" t="s">
        <v>79</v>
      </c>
      <c r="D22" s="1">
        <v>79</v>
      </c>
      <c r="E22" s="1">
        <f t="shared" si="0"/>
        <v>168</v>
      </c>
      <c r="F22" s="2">
        <v>175</v>
      </c>
      <c r="G22" s="2">
        <v>80.7</v>
      </c>
      <c r="H22" s="2">
        <v>69.8</v>
      </c>
      <c r="I22" s="2">
        <v>53.5</v>
      </c>
      <c r="J22" s="2">
        <v>47.3</v>
      </c>
      <c r="K22" s="2">
        <v>15.2</v>
      </c>
      <c r="L22" s="2">
        <v>9.6999999999999993</v>
      </c>
      <c r="M22" s="2">
        <v>35.200000000000003</v>
      </c>
      <c r="N22" s="2">
        <v>58</v>
      </c>
      <c r="O22" s="2">
        <v>42.8</v>
      </c>
      <c r="P22" s="2">
        <v>49.1</v>
      </c>
      <c r="Q22" s="2">
        <v>41</v>
      </c>
      <c r="R22" s="2">
        <v>45</v>
      </c>
      <c r="S22" s="2">
        <v>40.200000000000003</v>
      </c>
      <c r="T22" s="1" t="s">
        <v>61</v>
      </c>
      <c r="U22" s="1" t="s">
        <v>58</v>
      </c>
      <c r="V22" s="44">
        <v>66</v>
      </c>
      <c r="W22" s="45">
        <f t="shared" ref="W22:W33" si="67">SIN(RADIANS(V22))</f>
        <v>0.91354545764260087</v>
      </c>
      <c r="X22" s="45">
        <f t="shared" ref="X22:X33" si="68">W22*527</f>
        <v>481.43845617765066</v>
      </c>
      <c r="Y22" s="45">
        <f t="shared" ref="Y22:Y33" si="69">W22*655</f>
        <v>598.37227475590362</v>
      </c>
      <c r="Z22" s="45"/>
      <c r="AA22" s="44">
        <v>49</v>
      </c>
      <c r="AB22" s="45">
        <f t="shared" ref="AB22:AB33" si="70">SIN(RADIANS(AA22))</f>
        <v>0.75470958022277201</v>
      </c>
      <c r="AC22" s="45">
        <f t="shared" ref="AC22:AC33" si="71">AB22*324</f>
        <v>244.52590399217814</v>
      </c>
      <c r="AD22" s="45">
        <f t="shared" ref="AD22:AD33" si="72">AB22*354</f>
        <v>267.16719139886129</v>
      </c>
      <c r="AE22" s="45"/>
      <c r="AF22" s="54">
        <f t="shared" ref="AF22:AG33" si="73">X22-AC22</f>
        <v>236.91255218547252</v>
      </c>
      <c r="AG22" s="54">
        <f t="shared" si="73"/>
        <v>331.20508335704233</v>
      </c>
      <c r="AH22" s="45">
        <v>0</v>
      </c>
      <c r="AI22" s="45"/>
      <c r="AJ22" s="44">
        <v>60</v>
      </c>
      <c r="AK22" s="45">
        <f t="shared" ref="AK22:AK33" si="74">SIN(RADIANS(AJ22))</f>
        <v>0.8660254037844386</v>
      </c>
      <c r="AL22" s="45">
        <f t="shared" si="10"/>
        <v>456.39538779439914</v>
      </c>
      <c r="AM22" s="44">
        <v>47</v>
      </c>
      <c r="AN22" s="45">
        <f t="shared" si="11"/>
        <v>0.73135370161917046</v>
      </c>
      <c r="AO22" s="45">
        <f t="shared" si="12"/>
        <v>236.95859932461124</v>
      </c>
      <c r="AP22" s="54">
        <f t="shared" si="13"/>
        <v>219.4367884697879</v>
      </c>
      <c r="AQ22" s="45">
        <v>0</v>
      </c>
      <c r="AR22" s="45"/>
      <c r="AS22" s="44">
        <v>59</v>
      </c>
      <c r="AT22" s="45">
        <f t="shared" si="14"/>
        <v>0.85716730070211233</v>
      </c>
      <c r="AU22" s="45">
        <f t="shared" si="15"/>
        <v>451.72716747001323</v>
      </c>
      <c r="AV22" s="45">
        <v>47</v>
      </c>
      <c r="AW22" s="44">
        <f t="shared" si="16"/>
        <v>0.73135370161917046</v>
      </c>
      <c r="AX22" s="45">
        <f t="shared" si="17"/>
        <v>236.95859932461124</v>
      </c>
      <c r="AY22" s="54">
        <f t="shared" si="18"/>
        <v>214.76856814540199</v>
      </c>
      <c r="AZ22" s="45">
        <v>0</v>
      </c>
      <c r="BA22" s="45"/>
      <c r="BB22" s="46">
        <v>59</v>
      </c>
      <c r="BC22" s="45">
        <f t="shared" si="19"/>
        <v>0.85716730070211233</v>
      </c>
      <c r="BD22" s="45">
        <f t="shared" si="20"/>
        <v>451.72716747001323</v>
      </c>
      <c r="BE22" s="45">
        <f t="shared" ref="BE22:BE33" si="75">BC22*655</f>
        <v>561.44458195988364</v>
      </c>
      <c r="BF22" s="45"/>
      <c r="BG22" s="45">
        <v>49</v>
      </c>
      <c r="BH22" s="44">
        <f t="shared" si="22"/>
        <v>0.75470958022277201</v>
      </c>
      <c r="BI22" s="45">
        <f t="shared" si="23"/>
        <v>244.52590399217814</v>
      </c>
      <c r="BJ22" s="45">
        <f t="shared" ref="BJ22:BJ33" si="76">BH22*354</f>
        <v>267.16719139886129</v>
      </c>
      <c r="BK22" s="54">
        <f t="shared" ref="BK22:BK33" si="77">BD22-BI22</f>
        <v>207.20126347783508</v>
      </c>
      <c r="BL22" s="54">
        <f t="shared" ref="BL22:BL33" si="78">BE22-BJ22</f>
        <v>294.27739056102234</v>
      </c>
      <c r="BM22" s="45">
        <v>27</v>
      </c>
      <c r="BN22" s="45"/>
      <c r="BO22" s="46">
        <v>56</v>
      </c>
      <c r="BP22" s="45">
        <f t="shared" si="27"/>
        <v>0.82903757255504174</v>
      </c>
      <c r="BQ22" s="45">
        <f t="shared" si="28"/>
        <v>436.902800736507</v>
      </c>
      <c r="BR22" s="45">
        <v>49</v>
      </c>
      <c r="BS22" s="44">
        <f t="shared" si="29"/>
        <v>0.75470958022277201</v>
      </c>
      <c r="BT22" s="45">
        <f t="shared" si="30"/>
        <v>244.52590399217814</v>
      </c>
      <c r="BU22" s="54">
        <f t="shared" si="31"/>
        <v>192.37689674432886</v>
      </c>
      <c r="BV22" s="45">
        <v>32</v>
      </c>
      <c r="BW22" s="45"/>
      <c r="BX22" s="46">
        <v>58</v>
      </c>
      <c r="BY22" s="45">
        <f t="shared" si="32"/>
        <v>0.84804809615642596</v>
      </c>
      <c r="BZ22" s="45">
        <f t="shared" si="33"/>
        <v>446.92134667443651</v>
      </c>
      <c r="CA22" s="45">
        <v>56</v>
      </c>
      <c r="CB22" s="44">
        <f t="shared" si="34"/>
        <v>0.82903757255504174</v>
      </c>
      <c r="CC22" s="45">
        <f t="shared" si="35"/>
        <v>268.6081735078335</v>
      </c>
      <c r="CD22" s="54">
        <f t="shared" si="36"/>
        <v>178.31317316660301</v>
      </c>
      <c r="CE22" s="45">
        <v>28</v>
      </c>
      <c r="CF22" s="45"/>
      <c r="CG22" s="47">
        <v>62</v>
      </c>
      <c r="CH22" s="45">
        <f t="shared" si="37"/>
        <v>0.78801075360672201</v>
      </c>
      <c r="CI22" s="45">
        <f t="shared" si="38"/>
        <v>415.28166715074252</v>
      </c>
      <c r="CJ22" s="45">
        <v>52</v>
      </c>
      <c r="CK22" s="44">
        <f t="shared" si="39"/>
        <v>0.78801075360672201</v>
      </c>
      <c r="CL22" s="45">
        <f t="shared" si="40"/>
        <v>255.31548416857794</v>
      </c>
      <c r="CM22" s="54">
        <f t="shared" si="41"/>
        <v>159.96618298216458</v>
      </c>
      <c r="CN22" s="45">
        <v>22</v>
      </c>
      <c r="CO22" s="45"/>
      <c r="CP22" s="47">
        <v>60</v>
      </c>
      <c r="CQ22" s="45">
        <f t="shared" si="42"/>
        <v>0.76604444311897801</v>
      </c>
      <c r="CR22" s="45">
        <f t="shared" si="43"/>
        <v>403.70542152370143</v>
      </c>
      <c r="CS22" s="45">
        <v>50</v>
      </c>
      <c r="CT22" s="44">
        <f t="shared" si="44"/>
        <v>0.76604444311897801</v>
      </c>
      <c r="CU22" s="45">
        <f t="shared" si="45"/>
        <v>248.19839957054887</v>
      </c>
      <c r="CV22" s="54">
        <f t="shared" si="46"/>
        <v>155.50702195315256</v>
      </c>
      <c r="CW22" s="45">
        <v>24</v>
      </c>
      <c r="CX22" s="45"/>
      <c r="CY22" s="47">
        <v>58</v>
      </c>
      <c r="CZ22" s="45">
        <f t="shared" si="47"/>
        <v>0.74314482547739424</v>
      </c>
      <c r="DA22" s="45">
        <f t="shared" si="48"/>
        <v>391.63732302658678</v>
      </c>
      <c r="DB22" s="45">
        <v>48</v>
      </c>
      <c r="DC22" s="44">
        <f t="shared" si="49"/>
        <v>0.74314482547739424</v>
      </c>
      <c r="DD22" s="45">
        <f t="shared" si="50"/>
        <v>240.77892345467575</v>
      </c>
      <c r="DE22" s="54">
        <f t="shared" si="51"/>
        <v>150.85839957191104</v>
      </c>
      <c r="DF22" s="45">
        <v>32</v>
      </c>
      <c r="DG22" s="45"/>
      <c r="DH22" s="48">
        <v>62</v>
      </c>
      <c r="DI22" s="45">
        <f t="shared" si="52"/>
        <v>0.74314482547739424</v>
      </c>
      <c r="DJ22" s="45">
        <f t="shared" si="53"/>
        <v>391.63732302658678</v>
      </c>
      <c r="DK22" s="45">
        <v>48</v>
      </c>
      <c r="DL22" s="44">
        <f t="shared" si="54"/>
        <v>0.74314482547739424</v>
      </c>
      <c r="DM22" s="45">
        <f t="shared" si="55"/>
        <v>240.77892345467575</v>
      </c>
      <c r="DN22" s="54">
        <f t="shared" si="56"/>
        <v>150.85839957191104</v>
      </c>
      <c r="DO22" s="45">
        <v>37</v>
      </c>
      <c r="DP22" s="45"/>
      <c r="DQ22" s="48">
        <v>61</v>
      </c>
      <c r="DR22" s="45">
        <f t="shared" si="57"/>
        <v>0.69465837045899725</v>
      </c>
      <c r="DS22" s="45">
        <f t="shared" si="58"/>
        <v>366.08496123189155</v>
      </c>
      <c r="DT22" s="45">
        <v>44</v>
      </c>
      <c r="DU22" s="44">
        <f t="shared" si="59"/>
        <v>0.69465837045899725</v>
      </c>
      <c r="DV22" s="45">
        <f t="shared" si="60"/>
        <v>225.0693120287151</v>
      </c>
      <c r="DW22" s="54">
        <f t="shared" si="61"/>
        <v>141.01564920317645</v>
      </c>
      <c r="DX22" s="45">
        <v>34</v>
      </c>
      <c r="DY22" s="45"/>
      <c r="DZ22" s="48">
        <v>57</v>
      </c>
      <c r="EA22" s="45">
        <f t="shared" si="62"/>
        <v>0.73135370161917046</v>
      </c>
      <c r="EB22" s="45">
        <f t="shared" si="63"/>
        <v>385.42340075330281</v>
      </c>
      <c r="EC22" s="45">
        <v>47</v>
      </c>
      <c r="ED22" s="44">
        <f t="shared" si="64"/>
        <v>0.73135370161917046</v>
      </c>
      <c r="EE22" s="45">
        <f t="shared" si="65"/>
        <v>236.95859932461124</v>
      </c>
      <c r="EF22" s="54">
        <f t="shared" si="66"/>
        <v>148.46480142869157</v>
      </c>
      <c r="EG22" s="45">
        <v>36</v>
      </c>
      <c r="EH22" s="45"/>
      <c r="EJ22" s="1">
        <v>8</v>
      </c>
      <c r="EK22" s="32">
        <v>4</v>
      </c>
      <c r="EL22" s="1">
        <v>69</v>
      </c>
      <c r="EM22" s="1">
        <v>12</v>
      </c>
      <c r="EN22" s="32">
        <v>9</v>
      </c>
      <c r="EO22" s="1">
        <v>58</v>
      </c>
      <c r="EP22" s="1">
        <v>9</v>
      </c>
      <c r="EQ22" s="32">
        <v>8</v>
      </c>
      <c r="ER22" s="1">
        <v>58</v>
      </c>
      <c r="ES22" s="1">
        <v>14</v>
      </c>
      <c r="ET22" s="32">
        <v>8</v>
      </c>
      <c r="EU22" s="1">
        <v>56</v>
      </c>
      <c r="EV22" s="1">
        <v>51</v>
      </c>
      <c r="EW22" s="32">
        <v>6</v>
      </c>
      <c r="EX22" s="1">
        <v>50</v>
      </c>
      <c r="EY22" s="1">
        <v>44</v>
      </c>
      <c r="EZ22" s="32">
        <v>6</v>
      </c>
      <c r="FA22" s="1">
        <v>108</v>
      </c>
      <c r="FB22" s="1">
        <v>61</v>
      </c>
      <c r="FC22" s="32">
        <v>7</v>
      </c>
      <c r="FD22" s="1">
        <v>48</v>
      </c>
      <c r="FE22" s="1">
        <v>58</v>
      </c>
      <c r="FF22" s="32">
        <v>5</v>
      </c>
      <c r="FG22" s="1">
        <v>53</v>
      </c>
      <c r="FH22" s="1">
        <v>57</v>
      </c>
      <c r="FI22" s="32">
        <v>10</v>
      </c>
      <c r="FJ22" s="1">
        <v>53</v>
      </c>
      <c r="FK22" s="1">
        <v>39</v>
      </c>
      <c r="FL22" s="32">
        <v>7</v>
      </c>
      <c r="FM22" s="1">
        <v>49</v>
      </c>
      <c r="FN22" s="1">
        <v>60</v>
      </c>
      <c r="FO22" s="32">
        <v>9</v>
      </c>
      <c r="FP22" s="1">
        <v>45</v>
      </c>
      <c r="FQ22" s="1">
        <v>59</v>
      </c>
      <c r="FR22" s="32">
        <v>11</v>
      </c>
      <c r="FS22" s="1">
        <v>41</v>
      </c>
      <c r="FT22" s="25">
        <v>10</v>
      </c>
      <c r="FU22" s="1">
        <v>7</v>
      </c>
      <c r="FV22" s="1">
        <v>90</v>
      </c>
      <c r="FW22" s="1">
        <v>16</v>
      </c>
      <c r="FX22" s="1">
        <v>0</v>
      </c>
      <c r="FY22" s="1">
        <v>90</v>
      </c>
      <c r="FZ22" s="1">
        <v>8</v>
      </c>
      <c r="GA22" s="1">
        <v>4</v>
      </c>
      <c r="GB22" s="1">
        <v>90</v>
      </c>
      <c r="GC22" s="1">
        <v>23</v>
      </c>
      <c r="GD22" s="1">
        <v>12</v>
      </c>
      <c r="GE22" s="1">
        <v>76</v>
      </c>
      <c r="GF22" s="1">
        <v>17</v>
      </c>
      <c r="GG22" s="1">
        <v>16</v>
      </c>
      <c r="GH22" s="1">
        <v>80</v>
      </c>
      <c r="GI22" s="1">
        <v>12</v>
      </c>
      <c r="GJ22" s="1">
        <v>15</v>
      </c>
      <c r="GK22" s="1">
        <v>95</v>
      </c>
      <c r="GL22" s="1">
        <v>6</v>
      </c>
      <c r="GM22" s="1">
        <v>18</v>
      </c>
      <c r="GN22" s="1">
        <v>90</v>
      </c>
      <c r="GO22" s="1">
        <v>12</v>
      </c>
      <c r="GP22" s="1">
        <v>17</v>
      </c>
      <c r="GQ22" s="1">
        <v>90</v>
      </c>
      <c r="GR22" s="1">
        <v>9</v>
      </c>
      <c r="GS22" s="1">
        <v>15</v>
      </c>
      <c r="GT22" s="1">
        <v>90</v>
      </c>
      <c r="GU22" s="1">
        <v>12</v>
      </c>
      <c r="GV22" s="1">
        <v>18</v>
      </c>
      <c r="GW22" s="1">
        <v>104</v>
      </c>
      <c r="GX22" s="1">
        <v>11</v>
      </c>
      <c r="GY22" s="1">
        <v>15</v>
      </c>
      <c r="GZ22" s="1">
        <v>101</v>
      </c>
      <c r="HA22" s="1">
        <v>17</v>
      </c>
      <c r="HB22" s="1">
        <v>6</v>
      </c>
      <c r="HC22" s="1">
        <v>105</v>
      </c>
    </row>
    <row r="23" spans="1:211" x14ac:dyDescent="0.2">
      <c r="A23" s="3">
        <v>18</v>
      </c>
      <c r="B23" s="1" t="s">
        <v>24</v>
      </c>
      <c r="C23" s="1" t="s">
        <v>66</v>
      </c>
      <c r="D23" s="1">
        <v>77</v>
      </c>
      <c r="E23" s="1">
        <f t="shared" si="0"/>
        <v>166.8</v>
      </c>
      <c r="F23" s="2">
        <v>173.8</v>
      </c>
      <c r="G23" s="2">
        <v>82.3</v>
      </c>
      <c r="H23" s="2">
        <v>72.099999999999994</v>
      </c>
      <c r="I23" s="2">
        <v>53.3</v>
      </c>
      <c r="J23" s="2">
        <v>42.7</v>
      </c>
      <c r="K23" s="2">
        <v>16.399999999999999</v>
      </c>
      <c r="L23" s="2">
        <v>10.9</v>
      </c>
      <c r="M23" s="2">
        <v>31.3</v>
      </c>
      <c r="N23" s="2">
        <v>57.3</v>
      </c>
      <c r="O23" s="2">
        <v>44.1</v>
      </c>
      <c r="P23" s="2">
        <v>46</v>
      </c>
      <c r="Q23" s="2">
        <v>42</v>
      </c>
      <c r="R23" s="2">
        <v>47.8</v>
      </c>
      <c r="S23" s="2">
        <v>39.5</v>
      </c>
      <c r="T23" s="1" t="s">
        <v>61</v>
      </c>
      <c r="U23" s="1" t="s">
        <v>58</v>
      </c>
      <c r="V23" s="44">
        <v>67</v>
      </c>
      <c r="W23" s="45">
        <f t="shared" si="67"/>
        <v>0.92050485345244037</v>
      </c>
      <c r="X23" s="45">
        <f t="shared" si="68"/>
        <v>485.10605776943606</v>
      </c>
      <c r="Y23" s="45">
        <f t="shared" si="69"/>
        <v>602.9306790113485</v>
      </c>
      <c r="Z23" s="45"/>
      <c r="AA23" s="44">
        <v>64</v>
      </c>
      <c r="AB23" s="45">
        <f t="shared" si="70"/>
        <v>0.89879404629916704</v>
      </c>
      <c r="AC23" s="45">
        <f t="shared" si="71"/>
        <v>291.20927100093013</v>
      </c>
      <c r="AD23" s="45">
        <f t="shared" si="72"/>
        <v>318.17309238990515</v>
      </c>
      <c r="AE23" s="45"/>
      <c r="AF23" s="54">
        <f t="shared" si="73"/>
        <v>193.89678676850593</v>
      </c>
      <c r="AG23" s="54">
        <f t="shared" si="73"/>
        <v>284.75758662144335</v>
      </c>
      <c r="AH23" s="45">
        <v>24</v>
      </c>
      <c r="AI23" s="45"/>
      <c r="AJ23" s="44">
        <v>63</v>
      </c>
      <c r="AK23" s="45">
        <f t="shared" si="74"/>
        <v>0.89100652418836779</v>
      </c>
      <c r="AL23" s="45">
        <f t="shared" si="10"/>
        <v>469.56043824726981</v>
      </c>
      <c r="AM23" s="44">
        <v>54</v>
      </c>
      <c r="AN23" s="45">
        <f t="shared" si="11"/>
        <v>0.80901699437494745</v>
      </c>
      <c r="AO23" s="45">
        <f t="shared" si="12"/>
        <v>262.12150617748296</v>
      </c>
      <c r="AP23" s="54">
        <f t="shared" si="13"/>
        <v>207.43893206978686</v>
      </c>
      <c r="AQ23" s="45">
        <v>0</v>
      </c>
      <c r="AR23" s="45"/>
      <c r="AS23" s="44">
        <v>65</v>
      </c>
      <c r="AT23" s="45">
        <f t="shared" si="14"/>
        <v>0.90630778703664994</v>
      </c>
      <c r="AU23" s="45">
        <f t="shared" si="15"/>
        <v>477.62420376831454</v>
      </c>
      <c r="AV23" s="45">
        <v>53</v>
      </c>
      <c r="AW23" s="44">
        <f t="shared" si="16"/>
        <v>0.79863551004729283</v>
      </c>
      <c r="AX23" s="45">
        <f t="shared" si="17"/>
        <v>258.7579052553229</v>
      </c>
      <c r="AY23" s="54">
        <f t="shared" si="18"/>
        <v>218.86629851299165</v>
      </c>
      <c r="AZ23" s="45">
        <v>0</v>
      </c>
      <c r="BA23" s="45"/>
      <c r="BB23" s="46">
        <v>62</v>
      </c>
      <c r="BC23" s="45">
        <f t="shared" si="19"/>
        <v>0.88294759285892688</v>
      </c>
      <c r="BD23" s="45">
        <f t="shared" si="20"/>
        <v>465.31338143665448</v>
      </c>
      <c r="BE23" s="45">
        <f t="shared" si="75"/>
        <v>578.33067332259714</v>
      </c>
      <c r="BF23" s="45"/>
      <c r="BG23" s="45">
        <v>61</v>
      </c>
      <c r="BH23" s="44">
        <f t="shared" si="22"/>
        <v>0.87461970713939574</v>
      </c>
      <c r="BI23" s="45">
        <f t="shared" si="23"/>
        <v>283.3767851131642</v>
      </c>
      <c r="BJ23" s="45">
        <f t="shared" si="76"/>
        <v>309.6153763273461</v>
      </c>
      <c r="BK23" s="54">
        <f t="shared" si="77"/>
        <v>181.93659632349028</v>
      </c>
      <c r="BL23" s="54">
        <f t="shared" si="78"/>
        <v>268.71529699525104</v>
      </c>
      <c r="BM23" s="45">
        <v>28</v>
      </c>
      <c r="BN23" s="45"/>
      <c r="BO23" s="46">
        <v>67</v>
      </c>
      <c r="BP23" s="45">
        <f t="shared" si="27"/>
        <v>0.92050485345244037</v>
      </c>
      <c r="BQ23" s="45">
        <f t="shared" si="28"/>
        <v>485.10605776943606</v>
      </c>
      <c r="BR23" s="45">
        <v>55</v>
      </c>
      <c r="BS23" s="44">
        <f t="shared" si="29"/>
        <v>0.8191520442889918</v>
      </c>
      <c r="BT23" s="45">
        <f t="shared" si="30"/>
        <v>265.40526234963335</v>
      </c>
      <c r="BU23" s="54">
        <f t="shared" si="31"/>
        <v>219.70079541980272</v>
      </c>
      <c r="BV23" s="45">
        <v>20</v>
      </c>
      <c r="BW23" s="45"/>
      <c r="BX23" s="46">
        <v>68</v>
      </c>
      <c r="BY23" s="45">
        <f t="shared" si="32"/>
        <v>0.92718385456678742</v>
      </c>
      <c r="BZ23" s="45">
        <f t="shared" si="33"/>
        <v>488.62589135669697</v>
      </c>
      <c r="CA23" s="45">
        <v>52</v>
      </c>
      <c r="CB23" s="44">
        <f t="shared" si="34"/>
        <v>0.78801075360672201</v>
      </c>
      <c r="CC23" s="45">
        <f t="shared" si="35"/>
        <v>255.31548416857794</v>
      </c>
      <c r="CD23" s="54">
        <f t="shared" si="36"/>
        <v>233.31040718811903</v>
      </c>
      <c r="CE23" s="45">
        <v>26</v>
      </c>
      <c r="CF23" s="45"/>
      <c r="CG23" s="47">
        <v>71</v>
      </c>
      <c r="CH23" s="45">
        <f t="shared" si="37"/>
        <v>0.79863551004729283</v>
      </c>
      <c r="CI23" s="45">
        <f t="shared" si="38"/>
        <v>420.88091379492334</v>
      </c>
      <c r="CJ23" s="45">
        <v>53</v>
      </c>
      <c r="CK23" s="44">
        <f t="shared" si="39"/>
        <v>0.79863551004729283</v>
      </c>
      <c r="CL23" s="45">
        <f t="shared" si="40"/>
        <v>258.7579052553229</v>
      </c>
      <c r="CM23" s="54">
        <f t="shared" si="41"/>
        <v>162.12300853960045</v>
      </c>
      <c r="CN23" s="45">
        <v>30</v>
      </c>
      <c r="CO23" s="45"/>
      <c r="CP23" s="47">
        <v>67</v>
      </c>
      <c r="CQ23" s="45">
        <f t="shared" si="42"/>
        <v>0.7771459614569709</v>
      </c>
      <c r="CR23" s="45">
        <f t="shared" si="43"/>
        <v>409.55592168782368</v>
      </c>
      <c r="CS23" s="45">
        <v>51</v>
      </c>
      <c r="CT23" s="44">
        <f t="shared" si="44"/>
        <v>0.7771459614569709</v>
      </c>
      <c r="CU23" s="45">
        <f t="shared" si="45"/>
        <v>251.79529151205858</v>
      </c>
      <c r="CV23" s="54">
        <f t="shared" si="46"/>
        <v>157.7606301757651</v>
      </c>
      <c r="CW23" s="45">
        <v>16</v>
      </c>
      <c r="CX23" s="45"/>
      <c r="CY23" s="47">
        <v>68</v>
      </c>
      <c r="CZ23" s="45">
        <f t="shared" si="47"/>
        <v>0.82903757255504174</v>
      </c>
      <c r="DA23" s="45">
        <f t="shared" si="48"/>
        <v>436.902800736507</v>
      </c>
      <c r="DB23" s="45">
        <v>56</v>
      </c>
      <c r="DC23" s="44">
        <f t="shared" si="49"/>
        <v>0.82903757255504174</v>
      </c>
      <c r="DD23" s="45">
        <f t="shared" si="50"/>
        <v>268.6081735078335</v>
      </c>
      <c r="DE23" s="54">
        <f t="shared" si="51"/>
        <v>168.29462722867351</v>
      </c>
      <c r="DF23" s="45">
        <v>17</v>
      </c>
      <c r="DG23" s="45"/>
      <c r="DH23" s="48">
        <v>65</v>
      </c>
      <c r="DI23" s="45">
        <f t="shared" si="52"/>
        <v>0.83867056794542405</v>
      </c>
      <c r="DJ23" s="45">
        <f t="shared" si="53"/>
        <v>441.97938930723848</v>
      </c>
      <c r="DK23" s="45">
        <v>57</v>
      </c>
      <c r="DL23" s="44">
        <f t="shared" si="54"/>
        <v>0.83867056794542405</v>
      </c>
      <c r="DM23" s="45">
        <f t="shared" si="55"/>
        <v>271.72926401431738</v>
      </c>
      <c r="DN23" s="54">
        <f t="shared" si="56"/>
        <v>170.2501252929211</v>
      </c>
      <c r="DO23" s="45">
        <v>29</v>
      </c>
      <c r="DP23" s="45"/>
      <c r="DQ23" s="48">
        <v>63</v>
      </c>
      <c r="DR23" s="45">
        <f t="shared" si="57"/>
        <v>0.82903757255504174</v>
      </c>
      <c r="DS23" s="45">
        <f t="shared" si="58"/>
        <v>436.902800736507</v>
      </c>
      <c r="DT23" s="1">
        <v>56</v>
      </c>
      <c r="DU23" s="44">
        <f t="shared" si="59"/>
        <v>0.82903757255504174</v>
      </c>
      <c r="DV23" s="45">
        <f t="shared" si="60"/>
        <v>268.6081735078335</v>
      </c>
      <c r="DW23" s="54">
        <f t="shared" si="61"/>
        <v>168.29462722867351</v>
      </c>
      <c r="DX23" s="45">
        <v>27</v>
      </c>
      <c r="DY23" s="45"/>
      <c r="DZ23" s="48">
        <v>63</v>
      </c>
      <c r="EA23" s="45">
        <f t="shared" si="62"/>
        <v>0.82903757255504174</v>
      </c>
      <c r="EB23" s="45">
        <f t="shared" si="63"/>
        <v>436.902800736507</v>
      </c>
      <c r="EC23" s="45">
        <v>56</v>
      </c>
      <c r="ED23" s="44">
        <f t="shared" si="64"/>
        <v>0.82903757255504174</v>
      </c>
      <c r="EE23" s="45">
        <f t="shared" si="65"/>
        <v>268.6081735078335</v>
      </c>
      <c r="EF23" s="54">
        <f t="shared" si="66"/>
        <v>168.29462722867351</v>
      </c>
      <c r="EG23" s="45">
        <v>27</v>
      </c>
      <c r="EH23" s="45"/>
      <c r="EJ23" s="1">
        <v>47</v>
      </c>
      <c r="EK23" s="32">
        <v>8</v>
      </c>
      <c r="EL23" s="1">
        <v>126</v>
      </c>
      <c r="EM23" s="1">
        <v>6</v>
      </c>
      <c r="EN23" s="32">
        <v>4</v>
      </c>
      <c r="EO23" s="1">
        <v>59</v>
      </c>
      <c r="EP23" s="1">
        <v>19</v>
      </c>
      <c r="EQ23" s="32">
        <v>9</v>
      </c>
      <c r="ER23" s="1">
        <v>72</v>
      </c>
      <c r="ES23" s="1">
        <v>38</v>
      </c>
      <c r="ET23" s="32">
        <v>0</v>
      </c>
      <c r="EU23" s="1">
        <v>128</v>
      </c>
      <c r="EV23" s="1">
        <v>54</v>
      </c>
      <c r="EW23" s="32">
        <v>10</v>
      </c>
      <c r="EX23" s="1">
        <v>130</v>
      </c>
      <c r="EY23" s="1">
        <v>33</v>
      </c>
      <c r="EZ23" s="32">
        <v>7</v>
      </c>
      <c r="FA23" s="1">
        <v>130</v>
      </c>
      <c r="FB23" s="1">
        <v>40</v>
      </c>
      <c r="FC23" s="32">
        <v>11</v>
      </c>
      <c r="FD23" s="1">
        <v>134</v>
      </c>
      <c r="FE23" s="1">
        <v>23</v>
      </c>
      <c r="FF23" s="32">
        <v>0</v>
      </c>
      <c r="FG23" s="1">
        <v>126</v>
      </c>
      <c r="FH23" s="1">
        <v>21</v>
      </c>
      <c r="FI23" s="32">
        <v>0</v>
      </c>
      <c r="FJ23" s="1">
        <v>125</v>
      </c>
      <c r="FK23" s="1">
        <v>46</v>
      </c>
      <c r="FL23" s="32">
        <v>0</v>
      </c>
      <c r="FM23" s="1">
        <v>134</v>
      </c>
      <c r="FN23" s="1">
        <v>26</v>
      </c>
      <c r="FO23" s="32">
        <v>0</v>
      </c>
      <c r="FP23" s="1">
        <v>140</v>
      </c>
      <c r="FQ23" s="1">
        <v>33</v>
      </c>
      <c r="FR23" s="32">
        <v>5</v>
      </c>
      <c r="FS23" s="1">
        <v>124</v>
      </c>
      <c r="FT23" s="25">
        <v>11</v>
      </c>
      <c r="FU23" s="1">
        <v>0</v>
      </c>
      <c r="FV23" s="1">
        <v>62</v>
      </c>
      <c r="FW23" s="1">
        <v>23</v>
      </c>
      <c r="FX23" s="1">
        <v>0</v>
      </c>
      <c r="FY23" s="1">
        <v>64</v>
      </c>
      <c r="FZ23" s="1">
        <v>20</v>
      </c>
      <c r="GA23" s="1">
        <v>0</v>
      </c>
      <c r="GB23" s="1">
        <v>69</v>
      </c>
      <c r="GC23" s="1">
        <v>23</v>
      </c>
      <c r="GD23" s="1">
        <v>19</v>
      </c>
      <c r="GE23" s="1">
        <v>101</v>
      </c>
      <c r="GF23" s="1">
        <v>22</v>
      </c>
      <c r="GG23" s="1">
        <v>11</v>
      </c>
      <c r="GH23" s="1">
        <v>102</v>
      </c>
      <c r="GI23" s="1">
        <v>22</v>
      </c>
      <c r="GJ23" s="1">
        <v>19</v>
      </c>
      <c r="GK23" s="1">
        <v>102</v>
      </c>
      <c r="GL23" s="1">
        <v>19</v>
      </c>
      <c r="GM23" s="1">
        <v>15</v>
      </c>
      <c r="GN23" s="1">
        <v>90</v>
      </c>
      <c r="GO23" s="1">
        <v>18</v>
      </c>
      <c r="GP23" s="1">
        <v>14</v>
      </c>
      <c r="GQ23" s="1">
        <v>90</v>
      </c>
      <c r="GR23" s="1">
        <v>18</v>
      </c>
      <c r="GS23" s="1">
        <v>17</v>
      </c>
      <c r="GT23" s="1">
        <v>90</v>
      </c>
      <c r="GU23" s="1">
        <v>22</v>
      </c>
      <c r="GV23" s="1">
        <v>14</v>
      </c>
      <c r="GW23" s="1">
        <v>90</v>
      </c>
      <c r="GX23" s="1">
        <v>21</v>
      </c>
      <c r="GY23" s="1">
        <v>23</v>
      </c>
      <c r="GZ23" s="1">
        <v>108</v>
      </c>
      <c r="HA23" s="1">
        <v>21</v>
      </c>
      <c r="HB23" s="1">
        <v>15</v>
      </c>
      <c r="HC23" s="1">
        <v>106</v>
      </c>
    </row>
    <row r="24" spans="1:211" x14ac:dyDescent="0.2">
      <c r="A24" s="3">
        <v>19</v>
      </c>
      <c r="B24" s="1" t="s">
        <v>25</v>
      </c>
      <c r="C24" s="1" t="s">
        <v>67</v>
      </c>
      <c r="D24" s="1">
        <v>70</v>
      </c>
      <c r="E24" s="1">
        <f t="shared" si="0"/>
        <v>171</v>
      </c>
      <c r="F24" s="2">
        <v>178</v>
      </c>
      <c r="G24" s="2">
        <v>81.599999999999994</v>
      </c>
      <c r="H24" s="2">
        <v>72</v>
      </c>
      <c r="I24" s="2">
        <v>54.3</v>
      </c>
      <c r="J24" s="2">
        <v>47.6</v>
      </c>
      <c r="K24" s="2">
        <v>17.7</v>
      </c>
      <c r="L24" s="2">
        <v>10.7</v>
      </c>
      <c r="M24" s="2">
        <v>32</v>
      </c>
      <c r="N24" s="2">
        <v>56.1</v>
      </c>
      <c r="O24" s="2">
        <v>44.2</v>
      </c>
      <c r="P24" s="2">
        <v>48.8</v>
      </c>
      <c r="Q24" s="2">
        <v>40.700000000000003</v>
      </c>
      <c r="R24" s="2">
        <v>41.2</v>
      </c>
      <c r="S24" s="2">
        <v>35.700000000000003</v>
      </c>
      <c r="T24" s="1" t="s">
        <v>61</v>
      </c>
      <c r="U24" s="1" t="s">
        <v>58</v>
      </c>
      <c r="V24" s="44">
        <v>70</v>
      </c>
      <c r="W24" s="45">
        <f t="shared" si="67"/>
        <v>0.93969262078590832</v>
      </c>
      <c r="X24" s="45">
        <f t="shared" si="68"/>
        <v>495.21801115417367</v>
      </c>
      <c r="Y24" s="45">
        <f t="shared" si="69"/>
        <v>615.49866661476995</v>
      </c>
      <c r="Z24" s="45"/>
      <c r="AA24" s="44">
        <v>65</v>
      </c>
      <c r="AB24" s="45">
        <f t="shared" si="70"/>
        <v>0.90630778703664994</v>
      </c>
      <c r="AC24" s="45">
        <f t="shared" si="71"/>
        <v>293.64372299987457</v>
      </c>
      <c r="AD24" s="45">
        <f t="shared" si="72"/>
        <v>320.83295661097407</v>
      </c>
      <c r="AE24" s="45"/>
      <c r="AF24" s="54">
        <f t="shared" si="73"/>
        <v>201.5742881542991</v>
      </c>
      <c r="AG24" s="54">
        <f t="shared" si="73"/>
        <v>294.66571000379588</v>
      </c>
      <c r="AH24" s="45">
        <v>21</v>
      </c>
      <c r="AI24" s="45"/>
      <c r="AJ24" s="44">
        <v>67</v>
      </c>
      <c r="AK24" s="45">
        <f t="shared" si="74"/>
        <v>0.92050485345244037</v>
      </c>
      <c r="AL24" s="45">
        <f t="shared" si="10"/>
        <v>485.10605776943606</v>
      </c>
      <c r="AM24" s="44">
        <v>64</v>
      </c>
      <c r="AN24" s="45">
        <f t="shared" si="11"/>
        <v>0.89879404629916704</v>
      </c>
      <c r="AO24" s="45">
        <f t="shared" si="12"/>
        <v>291.20927100093013</v>
      </c>
      <c r="AP24" s="54">
        <f t="shared" si="13"/>
        <v>193.89678676850593</v>
      </c>
      <c r="AQ24" s="45">
        <v>34</v>
      </c>
      <c r="AR24" s="45"/>
      <c r="AS24" s="44">
        <v>63</v>
      </c>
      <c r="AT24" s="45">
        <f t="shared" si="14"/>
        <v>0.89100652418836779</v>
      </c>
      <c r="AU24" s="45">
        <f t="shared" si="15"/>
        <v>469.56043824726981</v>
      </c>
      <c r="AV24" s="45">
        <v>61</v>
      </c>
      <c r="AW24" s="44">
        <f t="shared" si="16"/>
        <v>0.87461970713939574</v>
      </c>
      <c r="AX24" s="45">
        <f t="shared" si="17"/>
        <v>283.3767851131642</v>
      </c>
      <c r="AY24" s="54">
        <f t="shared" si="18"/>
        <v>186.18365313410561</v>
      </c>
      <c r="AZ24" s="45">
        <v>32</v>
      </c>
      <c r="BA24" s="45"/>
      <c r="BB24" s="46">
        <v>64</v>
      </c>
      <c r="BC24" s="45">
        <f t="shared" si="19"/>
        <v>0.89879404629916704</v>
      </c>
      <c r="BD24" s="45">
        <f t="shared" si="20"/>
        <v>473.66446239966103</v>
      </c>
      <c r="BE24" s="45">
        <f t="shared" si="75"/>
        <v>588.71010032595439</v>
      </c>
      <c r="BF24" s="45"/>
      <c r="BG24" s="45">
        <v>60</v>
      </c>
      <c r="BH24" s="44">
        <f t="shared" si="22"/>
        <v>0.8660254037844386</v>
      </c>
      <c r="BI24" s="45">
        <f t="shared" si="23"/>
        <v>280.59223082615813</v>
      </c>
      <c r="BJ24" s="45">
        <f t="shared" si="76"/>
        <v>306.57299293969129</v>
      </c>
      <c r="BK24" s="54">
        <f t="shared" si="77"/>
        <v>193.0722315735029</v>
      </c>
      <c r="BL24" s="54">
        <f t="shared" si="78"/>
        <v>282.1371073862631</v>
      </c>
      <c r="BM24" s="45">
        <v>28</v>
      </c>
      <c r="BN24" s="45"/>
      <c r="BO24" s="46">
        <v>64</v>
      </c>
      <c r="BP24" s="45">
        <f t="shared" si="27"/>
        <v>0.89879404629916704</v>
      </c>
      <c r="BQ24" s="45">
        <f t="shared" si="28"/>
        <v>473.66446239966103</v>
      </c>
      <c r="BR24" s="45">
        <v>59</v>
      </c>
      <c r="BS24" s="44">
        <f t="shared" si="29"/>
        <v>0.85716730070211233</v>
      </c>
      <c r="BT24" s="45">
        <f t="shared" si="30"/>
        <v>277.72220542748437</v>
      </c>
      <c r="BU24" s="54">
        <f t="shared" si="31"/>
        <v>195.94225697217666</v>
      </c>
      <c r="BV24" s="45">
        <v>31</v>
      </c>
      <c r="BW24" s="45"/>
      <c r="BX24" s="46">
        <v>65</v>
      </c>
      <c r="BY24" s="45">
        <f t="shared" si="32"/>
        <v>0.90630778703664994</v>
      </c>
      <c r="BZ24" s="45">
        <f t="shared" si="33"/>
        <v>477.62420376831454</v>
      </c>
      <c r="CA24" s="45">
        <v>59</v>
      </c>
      <c r="CB24" s="44">
        <f t="shared" si="34"/>
        <v>0.85716730070211233</v>
      </c>
      <c r="CC24" s="45">
        <f t="shared" si="35"/>
        <v>277.72220542748437</v>
      </c>
      <c r="CD24" s="54">
        <f t="shared" si="36"/>
        <v>199.90199834083018</v>
      </c>
      <c r="CE24" s="45">
        <v>30</v>
      </c>
      <c r="CF24" s="45"/>
      <c r="CG24" s="47">
        <v>63</v>
      </c>
      <c r="CH24" s="45">
        <f t="shared" si="37"/>
        <v>0.83867056794542405</v>
      </c>
      <c r="CI24" s="45">
        <f t="shared" si="38"/>
        <v>441.97938930723848</v>
      </c>
      <c r="CJ24" s="45">
        <v>57</v>
      </c>
      <c r="CK24" s="44">
        <f t="shared" si="39"/>
        <v>0.83867056794542405</v>
      </c>
      <c r="CL24" s="45">
        <f t="shared" si="40"/>
        <v>271.72926401431738</v>
      </c>
      <c r="CM24" s="54">
        <f t="shared" si="41"/>
        <v>170.2501252929211</v>
      </c>
      <c r="CN24" s="45">
        <v>36</v>
      </c>
      <c r="CO24" s="45"/>
      <c r="CP24" s="47">
        <v>67</v>
      </c>
      <c r="CQ24" s="45">
        <f t="shared" si="42"/>
        <v>0.89879404629916704</v>
      </c>
      <c r="CR24" s="45">
        <f t="shared" si="43"/>
        <v>473.66446239966103</v>
      </c>
      <c r="CS24" s="45">
        <v>64</v>
      </c>
      <c r="CT24" s="44">
        <f t="shared" si="44"/>
        <v>0.89879404629916704</v>
      </c>
      <c r="CU24" s="45">
        <f t="shared" si="45"/>
        <v>291.20927100093013</v>
      </c>
      <c r="CV24" s="54">
        <f t="shared" si="46"/>
        <v>182.4551913987309</v>
      </c>
      <c r="CW24" s="45">
        <v>47</v>
      </c>
      <c r="CX24" s="45"/>
      <c r="CY24" s="47">
        <v>62</v>
      </c>
      <c r="CZ24" s="45">
        <f t="shared" si="47"/>
        <v>0.75470958022277201</v>
      </c>
      <c r="DA24" s="45">
        <f t="shared" si="48"/>
        <v>397.73194877740087</v>
      </c>
      <c r="DB24" s="45">
        <v>49</v>
      </c>
      <c r="DC24" s="44">
        <f t="shared" si="49"/>
        <v>0.75470958022277201</v>
      </c>
      <c r="DD24" s="45">
        <f t="shared" si="50"/>
        <v>244.52590399217814</v>
      </c>
      <c r="DE24" s="54">
        <f t="shared" si="51"/>
        <v>153.20604478522273</v>
      </c>
      <c r="DF24" s="45">
        <v>38</v>
      </c>
      <c r="DG24" s="45"/>
      <c r="DH24" s="48">
        <v>64</v>
      </c>
      <c r="DI24" s="45">
        <f t="shared" si="52"/>
        <v>0.8191520442889918</v>
      </c>
      <c r="DJ24" s="45">
        <f t="shared" si="53"/>
        <v>431.6931273402987</v>
      </c>
      <c r="DK24" s="45">
        <v>55</v>
      </c>
      <c r="DL24" s="44">
        <f t="shared" si="54"/>
        <v>0.8191520442889918</v>
      </c>
      <c r="DM24" s="45">
        <f t="shared" si="55"/>
        <v>265.40526234963335</v>
      </c>
      <c r="DN24" s="54">
        <f t="shared" si="56"/>
        <v>166.28786499066535</v>
      </c>
      <c r="DO24" s="45">
        <v>31</v>
      </c>
      <c r="DP24" s="45"/>
      <c r="DQ24" s="48">
        <v>63</v>
      </c>
      <c r="DR24" s="45">
        <f t="shared" si="57"/>
        <v>0.76604444311897801</v>
      </c>
      <c r="DS24" s="45">
        <f t="shared" si="58"/>
        <v>403.70542152370143</v>
      </c>
      <c r="DT24" s="45">
        <v>50</v>
      </c>
      <c r="DU24" s="44">
        <f t="shared" si="59"/>
        <v>0.76604444311897801</v>
      </c>
      <c r="DV24" s="45">
        <f t="shared" si="60"/>
        <v>248.19839957054887</v>
      </c>
      <c r="DW24" s="54">
        <f t="shared" si="61"/>
        <v>155.50702195315256</v>
      </c>
      <c r="DX24" s="45">
        <v>38</v>
      </c>
      <c r="DY24" s="45"/>
      <c r="DZ24" s="48">
        <v>63</v>
      </c>
      <c r="EA24" s="45">
        <f t="shared" si="62"/>
        <v>0.7771459614569709</v>
      </c>
      <c r="EB24" s="45">
        <f t="shared" si="63"/>
        <v>409.55592168782368</v>
      </c>
      <c r="EC24" s="45">
        <v>51</v>
      </c>
      <c r="ED24" s="44">
        <f t="shared" si="64"/>
        <v>0.7771459614569709</v>
      </c>
      <c r="EE24" s="45">
        <f t="shared" si="65"/>
        <v>251.79529151205858</v>
      </c>
      <c r="EF24" s="54">
        <f t="shared" si="66"/>
        <v>157.7606301757651</v>
      </c>
      <c r="EG24" s="45">
        <v>22</v>
      </c>
      <c r="EH24" s="45"/>
      <c r="EJ24" s="1">
        <v>27</v>
      </c>
      <c r="EK24" s="32">
        <v>6</v>
      </c>
      <c r="EL24" s="1">
        <v>124</v>
      </c>
      <c r="EM24" s="1">
        <v>29</v>
      </c>
      <c r="EN24" s="32">
        <v>0</v>
      </c>
      <c r="EO24" s="1">
        <v>127</v>
      </c>
      <c r="EP24" s="1">
        <v>25</v>
      </c>
      <c r="EQ24" s="32">
        <v>0</v>
      </c>
      <c r="ER24" s="1">
        <v>126</v>
      </c>
      <c r="ES24" s="1">
        <v>36</v>
      </c>
      <c r="ET24" s="32">
        <v>0</v>
      </c>
      <c r="EU24" s="1">
        <v>129</v>
      </c>
      <c r="EV24" s="1">
        <v>22</v>
      </c>
      <c r="EW24" s="32">
        <v>0</v>
      </c>
      <c r="EX24" s="1">
        <v>132</v>
      </c>
      <c r="EY24" s="1">
        <v>29</v>
      </c>
      <c r="EZ24" s="32">
        <v>0</v>
      </c>
      <c r="FA24" s="1">
        <v>129</v>
      </c>
      <c r="FB24" s="1">
        <v>25</v>
      </c>
      <c r="FC24" s="32">
        <v>0</v>
      </c>
      <c r="FD24" s="1">
        <v>67</v>
      </c>
      <c r="FE24" s="1">
        <v>33</v>
      </c>
      <c r="FF24" s="32">
        <v>11</v>
      </c>
      <c r="FG24" s="1">
        <v>91</v>
      </c>
      <c r="FH24" s="1">
        <v>32</v>
      </c>
      <c r="FI24" s="32">
        <v>11</v>
      </c>
      <c r="FJ24" s="1">
        <v>78</v>
      </c>
      <c r="FK24" s="1">
        <v>21</v>
      </c>
      <c r="FL24" s="32">
        <v>6</v>
      </c>
      <c r="FM24" s="1">
        <v>125</v>
      </c>
      <c r="FN24" s="1">
        <v>21</v>
      </c>
      <c r="FO24" s="32">
        <v>10</v>
      </c>
      <c r="FP24" s="1">
        <v>132</v>
      </c>
      <c r="FQ24" s="1">
        <v>24</v>
      </c>
      <c r="FR24" s="32">
        <v>9</v>
      </c>
      <c r="FS24" s="1">
        <v>125</v>
      </c>
      <c r="FT24" s="25">
        <v>29</v>
      </c>
      <c r="FU24" s="1">
        <v>5</v>
      </c>
      <c r="FV24" s="1">
        <v>61</v>
      </c>
      <c r="FW24" s="1">
        <v>35</v>
      </c>
      <c r="FX24" s="1">
        <v>0</v>
      </c>
      <c r="FY24" s="1">
        <v>60</v>
      </c>
      <c r="FZ24" s="1">
        <v>26</v>
      </c>
      <c r="GA24" s="1">
        <v>6</v>
      </c>
      <c r="GB24" s="1">
        <v>53</v>
      </c>
      <c r="GC24" s="1">
        <v>24</v>
      </c>
      <c r="GD24" s="1">
        <v>14</v>
      </c>
      <c r="GE24" s="1">
        <v>86</v>
      </c>
      <c r="GF24" s="1">
        <v>25</v>
      </c>
      <c r="GG24" s="1">
        <v>3</v>
      </c>
      <c r="GH24" s="1">
        <v>103</v>
      </c>
      <c r="GI24" s="1">
        <v>26</v>
      </c>
      <c r="GJ24" s="1">
        <v>18</v>
      </c>
      <c r="GK24" s="1">
        <v>89</v>
      </c>
      <c r="GL24" s="1">
        <v>18</v>
      </c>
      <c r="GM24" s="1">
        <v>6</v>
      </c>
      <c r="GN24" s="1">
        <v>59</v>
      </c>
      <c r="GO24" s="1">
        <v>19</v>
      </c>
      <c r="GP24" s="1">
        <v>4</v>
      </c>
      <c r="GQ24" s="1">
        <v>56</v>
      </c>
      <c r="GR24" s="1">
        <v>16</v>
      </c>
      <c r="GS24" s="1">
        <v>8</v>
      </c>
      <c r="GT24" s="1">
        <v>66</v>
      </c>
      <c r="GU24" s="1">
        <v>27</v>
      </c>
      <c r="GV24" s="1">
        <v>19</v>
      </c>
      <c r="GW24" s="1">
        <v>80</v>
      </c>
      <c r="GX24" s="1">
        <v>15</v>
      </c>
      <c r="GY24" s="1">
        <v>9</v>
      </c>
      <c r="GZ24" s="1">
        <v>63</v>
      </c>
      <c r="HA24" s="1">
        <v>31</v>
      </c>
      <c r="HB24" s="1">
        <v>3</v>
      </c>
      <c r="HC24" s="1">
        <v>109</v>
      </c>
    </row>
    <row r="25" spans="1:211" x14ac:dyDescent="0.2">
      <c r="A25" s="3">
        <v>20</v>
      </c>
      <c r="B25" s="1" t="s">
        <v>11</v>
      </c>
      <c r="C25" s="1" t="s">
        <v>68</v>
      </c>
      <c r="D25" s="1">
        <v>67</v>
      </c>
      <c r="E25" s="1">
        <f t="shared" si="0"/>
        <v>175.3</v>
      </c>
      <c r="F25" s="2">
        <v>182.3</v>
      </c>
      <c r="G25" s="2">
        <v>84.6</v>
      </c>
      <c r="H25" s="2">
        <v>72.400000000000006</v>
      </c>
      <c r="I25" s="2">
        <v>58.7</v>
      </c>
      <c r="J25" s="2">
        <v>45.5</v>
      </c>
      <c r="K25" s="2">
        <v>20.3</v>
      </c>
      <c r="L25" s="2">
        <v>9.5</v>
      </c>
      <c r="M25" s="2">
        <v>34.6</v>
      </c>
      <c r="N25" s="2">
        <v>56.3</v>
      </c>
      <c r="O25" s="2">
        <v>41.7</v>
      </c>
      <c r="P25" s="2">
        <v>48.4</v>
      </c>
      <c r="Q25" s="2">
        <v>34.299999999999997</v>
      </c>
      <c r="R25" s="2">
        <v>39.5</v>
      </c>
      <c r="S25" s="2">
        <v>38.4</v>
      </c>
      <c r="T25" s="1" t="s">
        <v>61</v>
      </c>
      <c r="U25" s="1" t="s">
        <v>58</v>
      </c>
      <c r="V25" s="44">
        <v>85</v>
      </c>
      <c r="W25" s="45">
        <f>SIN(RADIANS(V25))</f>
        <v>0.99619469809174555</v>
      </c>
      <c r="X25" s="45">
        <f t="shared" si="68"/>
        <v>524.99460589434989</v>
      </c>
      <c r="Y25" s="45">
        <f t="shared" si="69"/>
        <v>652.50752725009329</v>
      </c>
      <c r="Z25" s="45"/>
      <c r="AA25" s="44">
        <v>81</v>
      </c>
      <c r="AB25" s="45">
        <f t="shared" si="70"/>
        <v>0.98768834059513777</v>
      </c>
      <c r="AC25" s="45">
        <f t="shared" si="71"/>
        <v>320.01102235282463</v>
      </c>
      <c r="AD25" s="45">
        <f t="shared" si="72"/>
        <v>349.64167257067879</v>
      </c>
      <c r="AE25" s="45"/>
      <c r="AF25" s="54">
        <f t="shared" si="73"/>
        <v>204.98358354152526</v>
      </c>
      <c r="AG25" s="54">
        <f t="shared" si="73"/>
        <v>302.8658546794145</v>
      </c>
      <c r="AH25" s="45">
        <v>20</v>
      </c>
      <c r="AI25" s="45"/>
      <c r="AJ25" s="44">
        <v>65</v>
      </c>
      <c r="AK25" s="45">
        <f t="shared" si="74"/>
        <v>0.90630778703664994</v>
      </c>
      <c r="AL25" s="45">
        <f t="shared" si="10"/>
        <v>477.62420376831454</v>
      </c>
      <c r="AM25" s="44">
        <v>37</v>
      </c>
      <c r="AN25" s="45">
        <f t="shared" si="11"/>
        <v>0.60181502315204827</v>
      </c>
      <c r="AO25" s="45">
        <f t="shared" si="12"/>
        <v>194.98806750126363</v>
      </c>
      <c r="AP25" s="54">
        <f t="shared" si="13"/>
        <v>282.63613626705092</v>
      </c>
      <c r="AQ25" s="45">
        <v>20</v>
      </c>
      <c r="AR25" s="45"/>
      <c r="AS25" s="44">
        <v>66</v>
      </c>
      <c r="AT25" s="45">
        <f t="shared" si="14"/>
        <v>0.91354545764260087</v>
      </c>
      <c r="AU25" s="45">
        <f t="shared" si="15"/>
        <v>481.43845617765066</v>
      </c>
      <c r="AV25" s="45">
        <v>42</v>
      </c>
      <c r="AW25" s="44">
        <f t="shared" si="16"/>
        <v>0.66913060635885824</v>
      </c>
      <c r="AX25" s="45">
        <f t="shared" si="17"/>
        <v>216.79831646027006</v>
      </c>
      <c r="AY25" s="54">
        <f t="shared" si="18"/>
        <v>264.64013971738063</v>
      </c>
      <c r="AZ25" s="45">
        <v>19</v>
      </c>
      <c r="BA25" s="45"/>
      <c r="BB25" s="46">
        <v>73</v>
      </c>
      <c r="BC25" s="45">
        <f t="shared" si="19"/>
        <v>0.95630475596303544</v>
      </c>
      <c r="BD25" s="45">
        <f t="shared" si="20"/>
        <v>503.97260639251965</v>
      </c>
      <c r="BE25" s="45">
        <f t="shared" si="75"/>
        <v>626.3796151557882</v>
      </c>
      <c r="BF25" s="45"/>
      <c r="BG25" s="45">
        <v>72</v>
      </c>
      <c r="BH25" s="44">
        <f t="shared" si="22"/>
        <v>0.95105651629515353</v>
      </c>
      <c r="BI25" s="45">
        <f t="shared" si="23"/>
        <v>308.14231127962972</v>
      </c>
      <c r="BJ25" s="45">
        <f t="shared" si="76"/>
        <v>336.67400676848433</v>
      </c>
      <c r="BK25" s="54">
        <f t="shared" si="77"/>
        <v>195.83029511288993</v>
      </c>
      <c r="BL25" s="54">
        <f t="shared" si="78"/>
        <v>289.70560838730387</v>
      </c>
      <c r="BM25" s="45">
        <v>30</v>
      </c>
      <c r="BN25" s="45"/>
      <c r="BO25" s="46">
        <v>64</v>
      </c>
      <c r="BP25" s="45">
        <f t="shared" si="27"/>
        <v>0.89879404629916704</v>
      </c>
      <c r="BQ25" s="45">
        <f t="shared" si="28"/>
        <v>473.66446239966103</v>
      </c>
      <c r="BR25" s="45">
        <v>49</v>
      </c>
      <c r="BS25" s="44">
        <f t="shared" si="29"/>
        <v>0.75470958022277201</v>
      </c>
      <c r="BT25" s="45">
        <f t="shared" si="30"/>
        <v>244.52590399217814</v>
      </c>
      <c r="BU25" s="54">
        <f t="shared" si="31"/>
        <v>229.13855840748289</v>
      </c>
      <c r="BV25" s="45">
        <v>39</v>
      </c>
      <c r="BW25" s="45"/>
      <c r="BX25" s="46">
        <v>63</v>
      </c>
      <c r="BY25" s="45">
        <f t="shared" si="32"/>
        <v>0.89100652418836779</v>
      </c>
      <c r="BZ25" s="45">
        <f t="shared" si="33"/>
        <v>469.56043824726981</v>
      </c>
      <c r="CA25" s="45">
        <v>64</v>
      </c>
      <c r="CB25" s="44">
        <f t="shared" si="34"/>
        <v>0.89879404629916704</v>
      </c>
      <c r="CC25" s="45">
        <f t="shared" si="35"/>
        <v>291.20927100093013</v>
      </c>
      <c r="CD25" s="54">
        <f t="shared" si="36"/>
        <v>178.35116724633968</v>
      </c>
      <c r="CE25" s="45">
        <v>28</v>
      </c>
      <c r="CF25" s="45"/>
      <c r="CG25" s="47">
        <v>63</v>
      </c>
      <c r="CH25" s="45">
        <f t="shared" si="37"/>
        <v>0.8191520442889918</v>
      </c>
      <c r="CI25" s="45">
        <f t="shared" si="38"/>
        <v>431.6931273402987</v>
      </c>
      <c r="CJ25" s="45">
        <v>55</v>
      </c>
      <c r="CK25" s="44">
        <f t="shared" si="39"/>
        <v>0.8191520442889918</v>
      </c>
      <c r="CL25" s="45">
        <f t="shared" si="40"/>
        <v>265.40526234963335</v>
      </c>
      <c r="CM25" s="54">
        <f t="shared" si="41"/>
        <v>166.28786499066535</v>
      </c>
      <c r="CN25" s="45">
        <v>26</v>
      </c>
      <c r="CO25" s="45"/>
      <c r="CP25" s="47">
        <v>99</v>
      </c>
      <c r="CQ25" s="45">
        <f t="shared" si="42"/>
        <v>0.97814760073380558</v>
      </c>
      <c r="CR25" s="45">
        <f t="shared" si="43"/>
        <v>515.4837855867155</v>
      </c>
      <c r="CS25" s="45">
        <v>78</v>
      </c>
      <c r="CT25" s="44">
        <f t="shared" si="44"/>
        <v>0.97814760073380558</v>
      </c>
      <c r="CU25" s="45">
        <f t="shared" si="45"/>
        <v>316.91982263775299</v>
      </c>
      <c r="CV25" s="54">
        <f t="shared" si="46"/>
        <v>198.56396294896251</v>
      </c>
      <c r="CW25" s="45">
        <v>18</v>
      </c>
      <c r="CX25" s="45"/>
      <c r="CY25" s="47">
        <v>92</v>
      </c>
      <c r="CZ25" s="45">
        <f t="shared" si="47"/>
        <v>0.91354545764260087</v>
      </c>
      <c r="DA25" s="45">
        <f t="shared" si="48"/>
        <v>481.43845617765066</v>
      </c>
      <c r="DB25" s="45">
        <v>66</v>
      </c>
      <c r="DC25" s="44">
        <f t="shared" si="49"/>
        <v>0.91354545764260087</v>
      </c>
      <c r="DD25" s="45">
        <f t="shared" si="50"/>
        <v>295.98872827620266</v>
      </c>
      <c r="DE25" s="54">
        <f t="shared" si="51"/>
        <v>185.449727901448</v>
      </c>
      <c r="DF25" s="45">
        <v>28</v>
      </c>
      <c r="DG25" s="45"/>
      <c r="DH25" s="48">
        <v>67</v>
      </c>
      <c r="DI25" s="45">
        <f t="shared" si="52"/>
        <v>0.69465837045899725</v>
      </c>
      <c r="DJ25" s="45">
        <f t="shared" si="53"/>
        <v>366.08496123189155</v>
      </c>
      <c r="DK25" s="45">
        <v>44</v>
      </c>
      <c r="DL25" s="44">
        <f t="shared" si="54"/>
        <v>0.69465837045899725</v>
      </c>
      <c r="DM25" s="45">
        <f t="shared" si="55"/>
        <v>225.0693120287151</v>
      </c>
      <c r="DN25" s="54">
        <f t="shared" si="56"/>
        <v>141.01564920317645</v>
      </c>
      <c r="DO25" s="45">
        <v>30</v>
      </c>
      <c r="DP25" s="45"/>
      <c r="DQ25" s="48">
        <v>78</v>
      </c>
      <c r="DR25" s="45">
        <f t="shared" si="57"/>
        <v>0.90630778703664994</v>
      </c>
      <c r="DS25" s="45">
        <f t="shared" si="58"/>
        <v>477.62420376831454</v>
      </c>
      <c r="DT25" s="45">
        <v>65</v>
      </c>
      <c r="DU25" s="44">
        <f t="shared" si="59"/>
        <v>0.90630778703664994</v>
      </c>
      <c r="DV25" s="45">
        <f t="shared" si="60"/>
        <v>293.64372299987457</v>
      </c>
      <c r="DW25" s="54">
        <f t="shared" si="61"/>
        <v>183.98048076843997</v>
      </c>
      <c r="DX25" s="45">
        <v>25</v>
      </c>
      <c r="DY25" s="45"/>
      <c r="DZ25" s="48">
        <v>65</v>
      </c>
      <c r="EA25" s="45">
        <f t="shared" si="62"/>
        <v>0.92718385456678742</v>
      </c>
      <c r="EB25" s="45">
        <f t="shared" si="63"/>
        <v>488.62589135669697</v>
      </c>
      <c r="EC25" s="45">
        <v>68</v>
      </c>
      <c r="ED25" s="44">
        <f t="shared" si="64"/>
        <v>0.92718385456678742</v>
      </c>
      <c r="EE25" s="45">
        <f t="shared" si="65"/>
        <v>300.40756887963914</v>
      </c>
      <c r="EF25" s="54">
        <f t="shared" si="66"/>
        <v>188.21832247705782</v>
      </c>
      <c r="EG25" s="45">
        <v>34</v>
      </c>
      <c r="EH25" s="45"/>
      <c r="EJ25" s="1">
        <v>55</v>
      </c>
      <c r="EK25" s="32">
        <v>0</v>
      </c>
      <c r="EL25" s="1">
        <v>99</v>
      </c>
      <c r="EM25" s="1">
        <v>25</v>
      </c>
      <c r="EN25" s="32">
        <v>30</v>
      </c>
      <c r="EO25" s="1">
        <v>122</v>
      </c>
      <c r="EP25" s="1">
        <v>25</v>
      </c>
      <c r="EQ25" s="32">
        <v>23</v>
      </c>
      <c r="ER25" s="1">
        <v>122</v>
      </c>
      <c r="ES25" s="1">
        <v>41</v>
      </c>
      <c r="ET25" s="32">
        <v>0</v>
      </c>
      <c r="EU25" s="1">
        <v>126</v>
      </c>
      <c r="EV25" s="1">
        <v>37</v>
      </c>
      <c r="EW25" s="32">
        <v>15</v>
      </c>
      <c r="EX25" s="1">
        <v>122</v>
      </c>
      <c r="EY25" s="1">
        <v>44</v>
      </c>
      <c r="EZ25" s="32">
        <v>0</v>
      </c>
      <c r="FA25" s="1">
        <v>129</v>
      </c>
      <c r="FB25" s="1">
        <v>36</v>
      </c>
      <c r="FC25" s="32">
        <v>13</v>
      </c>
      <c r="FD25" s="1">
        <v>109</v>
      </c>
      <c r="FE25" s="1">
        <v>77</v>
      </c>
      <c r="FF25" s="32">
        <v>0</v>
      </c>
      <c r="FG25" s="1">
        <v>114</v>
      </c>
      <c r="FH25" s="1">
        <v>55</v>
      </c>
      <c r="FI25" s="32">
        <v>-16</v>
      </c>
      <c r="FJ25" s="1">
        <v>107</v>
      </c>
      <c r="FK25" s="1">
        <v>41</v>
      </c>
      <c r="FL25" s="32">
        <v>19</v>
      </c>
      <c r="FM25" s="1">
        <v>122</v>
      </c>
      <c r="FN25" s="1">
        <v>53</v>
      </c>
      <c r="FO25" s="32">
        <v>-11</v>
      </c>
      <c r="FP25" s="1">
        <v>97</v>
      </c>
      <c r="FQ25" s="1">
        <v>41</v>
      </c>
      <c r="FR25" s="32">
        <v>0</v>
      </c>
      <c r="FS25" s="1">
        <v>81</v>
      </c>
      <c r="FT25" s="25">
        <v>35</v>
      </c>
      <c r="FU25" s="1">
        <v>13</v>
      </c>
      <c r="FV25" s="1">
        <v>74</v>
      </c>
      <c r="FW25" s="1">
        <v>33</v>
      </c>
      <c r="FX25" s="1">
        <v>20</v>
      </c>
      <c r="FY25" s="1">
        <v>88</v>
      </c>
      <c r="FZ25" s="1">
        <v>41</v>
      </c>
      <c r="GA25" s="1">
        <v>7</v>
      </c>
      <c r="GB25" s="1">
        <v>65</v>
      </c>
      <c r="GC25" s="1">
        <v>33</v>
      </c>
      <c r="GD25" s="1">
        <v>25</v>
      </c>
      <c r="GE25" s="1">
        <v>95</v>
      </c>
      <c r="GF25" s="1">
        <v>29</v>
      </c>
      <c r="GG25" s="1">
        <v>25</v>
      </c>
      <c r="GH25" s="1">
        <v>101</v>
      </c>
      <c r="GI25" s="1">
        <v>27</v>
      </c>
      <c r="GJ25" s="1">
        <v>26</v>
      </c>
      <c r="GK25" s="1">
        <v>98</v>
      </c>
      <c r="GL25" s="1">
        <v>19</v>
      </c>
      <c r="GM25" s="1">
        <v>0</v>
      </c>
      <c r="GN25" s="1">
        <v>75</v>
      </c>
      <c r="GO25" s="1">
        <v>30</v>
      </c>
      <c r="GP25" s="1">
        <v>7</v>
      </c>
      <c r="GQ25" s="1">
        <v>134</v>
      </c>
      <c r="GR25" s="1">
        <v>28</v>
      </c>
      <c r="GS25" s="1">
        <v>8</v>
      </c>
      <c r="GT25" s="1">
        <v>77</v>
      </c>
      <c r="GU25" s="1">
        <v>30</v>
      </c>
      <c r="GV25" s="1">
        <v>0</v>
      </c>
      <c r="GW25" s="1">
        <v>73</v>
      </c>
      <c r="GX25" s="1">
        <v>30</v>
      </c>
      <c r="GY25" s="1">
        <v>0</v>
      </c>
      <c r="GZ25" s="1">
        <v>72</v>
      </c>
      <c r="HA25" s="1">
        <v>34</v>
      </c>
      <c r="HB25" s="1">
        <v>20</v>
      </c>
      <c r="HC25" s="1">
        <v>100</v>
      </c>
    </row>
    <row r="26" spans="1:211" x14ac:dyDescent="0.2">
      <c r="A26" s="3">
        <v>21</v>
      </c>
      <c r="B26" s="1" t="s">
        <v>12</v>
      </c>
      <c r="C26" s="1" t="s">
        <v>69</v>
      </c>
      <c r="D26" s="1">
        <v>51</v>
      </c>
      <c r="E26" s="1">
        <f t="shared" si="0"/>
        <v>155</v>
      </c>
      <c r="F26" s="2">
        <v>162</v>
      </c>
      <c r="G26" s="2">
        <v>79.7</v>
      </c>
      <c r="H26" s="2">
        <v>70</v>
      </c>
      <c r="I26" s="2">
        <v>51.8</v>
      </c>
      <c r="J26" s="2">
        <v>41.2</v>
      </c>
      <c r="K26" s="2">
        <v>19.600000000000001</v>
      </c>
      <c r="L26" s="2">
        <v>7.4</v>
      </c>
      <c r="M26" s="2">
        <v>28.5</v>
      </c>
      <c r="N26" s="2">
        <v>48.2</v>
      </c>
      <c r="O26" s="2">
        <v>37.700000000000003</v>
      </c>
      <c r="P26" s="2">
        <v>42.2</v>
      </c>
      <c r="Q26" s="2">
        <v>52.2</v>
      </c>
      <c r="R26" s="2">
        <v>37</v>
      </c>
      <c r="S26" s="2">
        <v>34.700000000000003</v>
      </c>
      <c r="T26" s="1" t="s">
        <v>61</v>
      </c>
      <c r="U26" s="1" t="s">
        <v>58</v>
      </c>
      <c r="V26" s="44">
        <v>59</v>
      </c>
      <c r="W26" s="45">
        <f t="shared" si="67"/>
        <v>0.85716730070211233</v>
      </c>
      <c r="X26" s="45">
        <f t="shared" si="68"/>
        <v>451.72716747001323</v>
      </c>
      <c r="Y26" s="45">
        <f t="shared" si="69"/>
        <v>561.44458195988364</v>
      </c>
      <c r="Z26" s="45"/>
      <c r="AA26" s="44">
        <v>56</v>
      </c>
      <c r="AB26" s="45">
        <f t="shared" si="70"/>
        <v>0.82903757255504174</v>
      </c>
      <c r="AC26" s="45">
        <f t="shared" si="71"/>
        <v>268.6081735078335</v>
      </c>
      <c r="AD26" s="45">
        <f t="shared" si="72"/>
        <v>293.47930068448477</v>
      </c>
      <c r="AE26" s="45"/>
      <c r="AF26" s="54">
        <f t="shared" si="73"/>
        <v>183.11899396217973</v>
      </c>
      <c r="AG26" s="54">
        <f t="shared" si="73"/>
        <v>267.96528127539887</v>
      </c>
      <c r="AH26" s="45">
        <v>28</v>
      </c>
      <c r="AI26" s="45"/>
      <c r="AJ26" s="44">
        <v>46</v>
      </c>
      <c r="AK26" s="45">
        <f t="shared" si="74"/>
        <v>0.71933980033865108</v>
      </c>
      <c r="AL26" s="45">
        <f t="shared" si="10"/>
        <v>379.09207477846911</v>
      </c>
      <c r="AM26" s="44">
        <v>52</v>
      </c>
      <c r="AN26" s="45">
        <f t="shared" si="11"/>
        <v>0.78801075360672201</v>
      </c>
      <c r="AO26" s="45">
        <f t="shared" si="12"/>
        <v>255.31548416857794</v>
      </c>
      <c r="AP26" s="54">
        <f t="shared" si="13"/>
        <v>123.77659060989117</v>
      </c>
      <c r="AQ26" s="45">
        <v>17</v>
      </c>
      <c r="AR26" s="45"/>
      <c r="AS26" s="44">
        <v>52</v>
      </c>
      <c r="AT26" s="45">
        <f t="shared" si="14"/>
        <v>0.78801075360672201</v>
      </c>
      <c r="AU26" s="45">
        <f t="shared" si="15"/>
        <v>415.28166715074252</v>
      </c>
      <c r="AV26" s="45">
        <v>71</v>
      </c>
      <c r="AW26" s="44">
        <f t="shared" si="16"/>
        <v>0.94551857559931674</v>
      </c>
      <c r="AX26" s="45">
        <f t="shared" si="17"/>
        <v>306.34801849417863</v>
      </c>
      <c r="AY26" s="54">
        <f t="shared" si="18"/>
        <v>108.93364865656389</v>
      </c>
      <c r="AZ26" s="45">
        <v>15</v>
      </c>
      <c r="BA26" s="45"/>
      <c r="BB26" s="46">
        <v>50</v>
      </c>
      <c r="BC26" s="45">
        <f t="shared" si="19"/>
        <v>0.76604444311897801</v>
      </c>
      <c r="BD26" s="45">
        <f t="shared" si="20"/>
        <v>403.70542152370143</v>
      </c>
      <c r="BE26" s="45">
        <f t="shared" si="75"/>
        <v>501.7591102429306</v>
      </c>
      <c r="BF26" s="45"/>
      <c r="BG26" s="45">
        <v>51</v>
      </c>
      <c r="BH26" s="44">
        <f t="shared" si="22"/>
        <v>0.7771459614569709</v>
      </c>
      <c r="BI26" s="45">
        <f t="shared" si="23"/>
        <v>251.79529151205858</v>
      </c>
      <c r="BJ26" s="45">
        <f t="shared" si="76"/>
        <v>275.10967035576772</v>
      </c>
      <c r="BK26" s="54">
        <f t="shared" si="77"/>
        <v>151.91013001164285</v>
      </c>
      <c r="BL26" s="54">
        <f t="shared" si="78"/>
        <v>226.64943988716288</v>
      </c>
      <c r="BM26" s="45">
        <v>19</v>
      </c>
      <c r="BN26" s="45"/>
      <c r="BO26" s="46">
        <v>50</v>
      </c>
      <c r="BP26" s="45">
        <f t="shared" si="27"/>
        <v>0.76604444311897801</v>
      </c>
      <c r="BQ26" s="45">
        <f t="shared" si="28"/>
        <v>403.70542152370143</v>
      </c>
      <c r="BR26" s="45">
        <v>59</v>
      </c>
      <c r="BS26" s="44">
        <f t="shared" si="29"/>
        <v>0.85716730070211233</v>
      </c>
      <c r="BT26" s="45">
        <f t="shared" si="30"/>
        <v>277.72220542748437</v>
      </c>
      <c r="BU26" s="54">
        <f t="shared" si="31"/>
        <v>125.98321609621706</v>
      </c>
      <c r="BV26" s="45">
        <v>29</v>
      </c>
      <c r="BW26" s="45"/>
      <c r="BX26" s="46">
        <v>44</v>
      </c>
      <c r="BY26" s="45">
        <f t="shared" si="32"/>
        <v>0.69465837045899725</v>
      </c>
      <c r="BZ26" s="45">
        <f t="shared" si="33"/>
        <v>366.08496123189155</v>
      </c>
      <c r="CA26" s="45">
        <v>36</v>
      </c>
      <c r="CB26" s="44">
        <f t="shared" si="34"/>
        <v>0.58778525229247314</v>
      </c>
      <c r="CC26" s="45">
        <f t="shared" si="35"/>
        <v>190.4424217427613</v>
      </c>
      <c r="CD26" s="54">
        <f t="shared" si="36"/>
        <v>175.64253948913026</v>
      </c>
      <c r="CE26" s="45">
        <v>26</v>
      </c>
      <c r="CF26" s="45"/>
      <c r="CG26" s="47">
        <v>39</v>
      </c>
      <c r="CH26" s="45">
        <f t="shared" si="37"/>
        <v>0.61566147532565829</v>
      </c>
      <c r="CI26" s="45">
        <f t="shared" si="38"/>
        <v>324.45359749662191</v>
      </c>
      <c r="CJ26" s="45">
        <v>38</v>
      </c>
      <c r="CK26" s="44">
        <f t="shared" si="39"/>
        <v>0.61566147532565829</v>
      </c>
      <c r="CL26" s="45">
        <f t="shared" si="40"/>
        <v>199.47431800551328</v>
      </c>
      <c r="CM26" s="54">
        <f t="shared" si="41"/>
        <v>124.97927949110863</v>
      </c>
      <c r="CN26" s="45">
        <v>24</v>
      </c>
      <c r="CO26" s="45"/>
      <c r="CP26" s="47">
        <v>55</v>
      </c>
      <c r="CQ26" s="45">
        <f t="shared" si="42"/>
        <v>0.92050485345244037</v>
      </c>
      <c r="CR26" s="45">
        <f t="shared" si="43"/>
        <v>485.10605776943606</v>
      </c>
      <c r="CS26" s="45">
        <v>67</v>
      </c>
      <c r="CT26" s="44">
        <f t="shared" si="44"/>
        <v>0.92050485345244037</v>
      </c>
      <c r="CU26" s="45">
        <f t="shared" si="45"/>
        <v>298.24357251859067</v>
      </c>
      <c r="CV26" s="54">
        <f t="shared" si="46"/>
        <v>186.8624852508454</v>
      </c>
      <c r="CW26" s="45">
        <v>22</v>
      </c>
      <c r="CX26" s="45"/>
      <c r="CY26" s="47">
        <v>49</v>
      </c>
      <c r="CZ26" s="45">
        <f t="shared" si="47"/>
        <v>0.8191520442889918</v>
      </c>
      <c r="DA26" s="45">
        <f t="shared" si="48"/>
        <v>431.6931273402987</v>
      </c>
      <c r="DB26" s="45">
        <v>55</v>
      </c>
      <c r="DC26" s="44">
        <f t="shared" si="49"/>
        <v>0.8191520442889918</v>
      </c>
      <c r="DD26" s="45">
        <f t="shared" si="50"/>
        <v>265.40526234963335</v>
      </c>
      <c r="DE26" s="54">
        <f t="shared" si="51"/>
        <v>166.28786499066535</v>
      </c>
      <c r="DF26" s="45">
        <v>15</v>
      </c>
      <c r="DG26" s="45"/>
      <c r="DH26" s="48">
        <v>58</v>
      </c>
      <c r="DI26" s="45">
        <f t="shared" si="52"/>
        <v>0.98480775301220802</v>
      </c>
      <c r="DJ26" s="45">
        <f t="shared" si="53"/>
        <v>518.99368583743365</v>
      </c>
      <c r="DK26" s="45">
        <v>80</v>
      </c>
      <c r="DL26" s="44">
        <f t="shared" si="54"/>
        <v>0.98480775301220802</v>
      </c>
      <c r="DM26" s="45">
        <f t="shared" si="55"/>
        <v>319.07771197595542</v>
      </c>
      <c r="DN26" s="54">
        <f t="shared" si="56"/>
        <v>199.91597386147822</v>
      </c>
      <c r="DO26" s="45">
        <v>30</v>
      </c>
      <c r="DP26" s="45"/>
      <c r="DQ26" s="48">
        <v>52</v>
      </c>
      <c r="DR26" s="45">
        <f t="shared" si="57"/>
        <v>0.85716730070211233</v>
      </c>
      <c r="DS26" s="45">
        <f t="shared" si="58"/>
        <v>451.72716747001323</v>
      </c>
      <c r="DT26" s="45">
        <v>59</v>
      </c>
      <c r="DU26" s="44">
        <f t="shared" si="59"/>
        <v>0.85716730070211233</v>
      </c>
      <c r="DV26" s="45">
        <f t="shared" si="60"/>
        <v>277.72220542748437</v>
      </c>
      <c r="DW26" s="54">
        <f t="shared" si="61"/>
        <v>174.00496204252886</v>
      </c>
      <c r="DX26" s="45">
        <v>31</v>
      </c>
      <c r="DY26" s="45"/>
      <c r="DZ26" s="48">
        <v>53</v>
      </c>
      <c r="EA26" s="45">
        <f t="shared" si="62"/>
        <v>0.65605902899050728</v>
      </c>
      <c r="EB26" s="45">
        <f t="shared" si="63"/>
        <v>345.74310827799735</v>
      </c>
      <c r="EC26" s="45">
        <v>41</v>
      </c>
      <c r="ED26" s="44">
        <f t="shared" si="64"/>
        <v>0.65605902899050728</v>
      </c>
      <c r="EE26" s="45">
        <f t="shared" si="65"/>
        <v>212.56312539292435</v>
      </c>
      <c r="EF26" s="54">
        <f t="shared" si="66"/>
        <v>133.179982885073</v>
      </c>
      <c r="EG26" s="45">
        <v>26</v>
      </c>
      <c r="EH26" s="45"/>
      <c r="EJ26" s="1">
        <v>54</v>
      </c>
      <c r="EK26" s="32">
        <v>8</v>
      </c>
      <c r="EL26" s="1">
        <v>62</v>
      </c>
      <c r="EM26" s="1">
        <v>46</v>
      </c>
      <c r="EN26" s="32">
        <v>8</v>
      </c>
      <c r="EO26" s="1">
        <v>125</v>
      </c>
      <c r="EP26" s="1">
        <v>55</v>
      </c>
      <c r="EQ26" s="32">
        <v>18</v>
      </c>
      <c r="ER26" s="1">
        <v>97</v>
      </c>
      <c r="ES26" s="1">
        <v>52</v>
      </c>
      <c r="ET26" s="32">
        <v>11</v>
      </c>
      <c r="EU26" s="1">
        <v>77</v>
      </c>
      <c r="EV26" s="1">
        <v>55</v>
      </c>
      <c r="EW26" s="32">
        <v>13</v>
      </c>
      <c r="EX26" s="1">
        <v>76</v>
      </c>
      <c r="EY26" s="1">
        <v>40</v>
      </c>
      <c r="EZ26" s="32">
        <v>7</v>
      </c>
      <c r="FA26" s="1">
        <v>136</v>
      </c>
      <c r="FB26" s="1">
        <v>37</v>
      </c>
      <c r="FC26" s="32">
        <v>7</v>
      </c>
      <c r="FD26" s="1">
        <v>132</v>
      </c>
      <c r="FE26" s="1">
        <v>61</v>
      </c>
      <c r="FF26" s="32">
        <v>11</v>
      </c>
      <c r="FG26" s="1">
        <v>78</v>
      </c>
      <c r="FH26" s="1">
        <v>37</v>
      </c>
      <c r="FI26" s="32">
        <v>0</v>
      </c>
      <c r="FJ26" s="1">
        <v>123</v>
      </c>
      <c r="FK26" s="1">
        <v>63</v>
      </c>
      <c r="FL26" s="32">
        <v>20</v>
      </c>
      <c r="FM26" s="1">
        <v>89</v>
      </c>
      <c r="FN26" s="1">
        <v>48</v>
      </c>
      <c r="FO26" s="32">
        <v>10</v>
      </c>
      <c r="FP26" s="1">
        <v>122</v>
      </c>
      <c r="FQ26" s="1">
        <v>37</v>
      </c>
      <c r="FR26" s="32">
        <v>8</v>
      </c>
      <c r="FS26" s="1">
        <v>113</v>
      </c>
      <c r="FT26" s="25">
        <v>41</v>
      </c>
      <c r="FU26" s="1">
        <v>18</v>
      </c>
      <c r="FV26" s="1">
        <v>87</v>
      </c>
      <c r="FW26" s="1">
        <v>22</v>
      </c>
      <c r="FX26" s="1">
        <v>12</v>
      </c>
      <c r="FY26" s="1">
        <v>93</v>
      </c>
      <c r="FZ26" s="1">
        <v>18</v>
      </c>
      <c r="GA26" s="1">
        <v>20</v>
      </c>
      <c r="GB26" s="1">
        <v>121</v>
      </c>
      <c r="GC26" s="1">
        <v>20</v>
      </c>
      <c r="GD26" s="1">
        <v>22</v>
      </c>
      <c r="GE26" s="1">
        <v>64</v>
      </c>
      <c r="GF26" s="1">
        <v>27</v>
      </c>
      <c r="GG26" s="1">
        <v>6</v>
      </c>
      <c r="GH26" s="1">
        <v>101</v>
      </c>
      <c r="GI26" s="1">
        <v>27</v>
      </c>
      <c r="GJ26" s="1">
        <v>17</v>
      </c>
      <c r="GK26" s="1">
        <v>74</v>
      </c>
      <c r="GL26" s="1">
        <v>32</v>
      </c>
      <c r="GM26" s="1">
        <v>7</v>
      </c>
      <c r="GN26" s="1">
        <v>48</v>
      </c>
      <c r="GO26" s="1">
        <v>31</v>
      </c>
      <c r="GP26" s="1">
        <v>9</v>
      </c>
      <c r="GQ26" s="1">
        <v>55</v>
      </c>
      <c r="GR26" s="1">
        <v>10</v>
      </c>
      <c r="GS26" s="1">
        <v>8</v>
      </c>
      <c r="GT26" s="1">
        <v>121</v>
      </c>
      <c r="GU26" s="1">
        <v>30</v>
      </c>
      <c r="GV26" s="1">
        <v>15</v>
      </c>
      <c r="GW26" s="1">
        <v>81</v>
      </c>
      <c r="GX26" s="1">
        <v>30</v>
      </c>
      <c r="GY26" s="1">
        <v>12</v>
      </c>
      <c r="GZ26" s="1">
        <v>83</v>
      </c>
      <c r="HA26" s="1">
        <v>27</v>
      </c>
      <c r="HB26" s="1">
        <v>16</v>
      </c>
      <c r="HC26" s="1">
        <v>78</v>
      </c>
    </row>
    <row r="27" spans="1:211" s="19" customFormat="1" x14ac:dyDescent="0.2">
      <c r="A27" s="18">
        <v>22</v>
      </c>
      <c r="B27" s="19" t="s">
        <v>26</v>
      </c>
      <c r="C27" s="19" t="s">
        <v>70</v>
      </c>
      <c r="D27" s="19">
        <v>52</v>
      </c>
      <c r="E27" s="19">
        <f t="shared" si="0"/>
        <v>158</v>
      </c>
      <c r="F27" s="20">
        <v>165</v>
      </c>
      <c r="G27" s="20">
        <v>76.2</v>
      </c>
      <c r="H27" s="20">
        <v>67.3</v>
      </c>
      <c r="I27" s="20">
        <v>49.3</v>
      </c>
      <c r="J27" s="20">
        <v>39</v>
      </c>
      <c r="K27" s="20">
        <v>19</v>
      </c>
      <c r="L27" s="20">
        <v>9.1999999999999993</v>
      </c>
      <c r="M27" s="20">
        <v>29.5</v>
      </c>
      <c r="N27" s="20">
        <v>50.1</v>
      </c>
      <c r="O27" s="20">
        <v>37.9</v>
      </c>
      <c r="P27" s="20">
        <v>42.4</v>
      </c>
      <c r="Q27" s="20">
        <v>32.200000000000003</v>
      </c>
      <c r="R27" s="20">
        <v>41.6</v>
      </c>
      <c r="S27" s="20">
        <v>33.1</v>
      </c>
      <c r="T27" s="19" t="s">
        <v>61</v>
      </c>
      <c r="U27" s="19" t="s">
        <v>58</v>
      </c>
      <c r="V27" s="44">
        <v>61</v>
      </c>
      <c r="W27" s="45">
        <f t="shared" si="67"/>
        <v>0.87461970713939574</v>
      </c>
      <c r="X27" s="45">
        <f t="shared" si="68"/>
        <v>460.92458566246154</v>
      </c>
      <c r="Y27" s="45">
        <f t="shared" si="69"/>
        <v>572.87590817630416</v>
      </c>
      <c r="Z27" s="45"/>
      <c r="AA27" s="44">
        <v>57</v>
      </c>
      <c r="AB27" s="45">
        <f t="shared" si="70"/>
        <v>0.83867056794542405</v>
      </c>
      <c r="AC27" s="45">
        <f t="shared" si="71"/>
        <v>271.72926401431738</v>
      </c>
      <c r="AD27" s="45">
        <f t="shared" si="72"/>
        <v>296.88938105268011</v>
      </c>
      <c r="AE27" s="45"/>
      <c r="AF27" s="54">
        <f t="shared" si="73"/>
        <v>189.19532164814416</v>
      </c>
      <c r="AG27" s="54">
        <f t="shared" si="73"/>
        <v>275.98652712362406</v>
      </c>
      <c r="AH27" s="50">
        <v>35</v>
      </c>
      <c r="AI27" s="50"/>
      <c r="AJ27" s="44">
        <v>69</v>
      </c>
      <c r="AK27" s="45">
        <f t="shared" si="74"/>
        <v>0.93358042649720174</v>
      </c>
      <c r="AL27" s="45">
        <f t="shared" si="10"/>
        <v>491.99688476402531</v>
      </c>
      <c r="AM27" s="44">
        <v>69</v>
      </c>
      <c r="AN27" s="45">
        <f t="shared" si="11"/>
        <v>0.93358042649720174</v>
      </c>
      <c r="AO27" s="45">
        <f t="shared" si="12"/>
        <v>302.48005818509336</v>
      </c>
      <c r="AP27" s="54">
        <f t="shared" si="13"/>
        <v>189.51682657893195</v>
      </c>
      <c r="AQ27" s="50">
        <v>37</v>
      </c>
      <c r="AR27" s="50"/>
      <c r="AS27" s="44">
        <v>59</v>
      </c>
      <c r="AT27" s="45">
        <f t="shared" si="14"/>
        <v>0.85716730070211233</v>
      </c>
      <c r="AU27" s="45">
        <f t="shared" si="15"/>
        <v>451.72716747001323</v>
      </c>
      <c r="AV27" s="50">
        <v>54</v>
      </c>
      <c r="AW27" s="44">
        <f t="shared" si="16"/>
        <v>0.80901699437494745</v>
      </c>
      <c r="AX27" s="45">
        <f t="shared" si="17"/>
        <v>262.12150617748296</v>
      </c>
      <c r="AY27" s="54">
        <f t="shared" si="18"/>
        <v>189.60566129253027</v>
      </c>
      <c r="AZ27" s="50">
        <v>34</v>
      </c>
      <c r="BA27" s="50"/>
      <c r="BB27" s="46">
        <v>55</v>
      </c>
      <c r="BC27" s="45">
        <f t="shared" si="19"/>
        <v>0.8191520442889918</v>
      </c>
      <c r="BD27" s="45">
        <f t="shared" si="20"/>
        <v>431.6931273402987</v>
      </c>
      <c r="BE27" s="45">
        <f t="shared" si="75"/>
        <v>536.54458900928967</v>
      </c>
      <c r="BF27" s="45"/>
      <c r="BG27" s="50">
        <v>62</v>
      </c>
      <c r="BH27" s="44">
        <f t="shared" si="22"/>
        <v>0.88294759285892688</v>
      </c>
      <c r="BI27" s="45">
        <f t="shared" si="23"/>
        <v>286.07502008629228</v>
      </c>
      <c r="BJ27" s="45">
        <f t="shared" si="76"/>
        <v>312.56344787206012</v>
      </c>
      <c r="BK27" s="54">
        <f t="shared" si="77"/>
        <v>145.61810725400642</v>
      </c>
      <c r="BL27" s="54">
        <f t="shared" si="78"/>
        <v>223.98114113722954</v>
      </c>
      <c r="BM27" s="50">
        <v>37</v>
      </c>
      <c r="BN27" s="50"/>
      <c r="BO27" s="46">
        <v>60</v>
      </c>
      <c r="BP27" s="45">
        <f t="shared" si="27"/>
        <v>0.8660254037844386</v>
      </c>
      <c r="BQ27" s="45">
        <f t="shared" si="28"/>
        <v>456.39538779439914</v>
      </c>
      <c r="BR27" s="50">
        <v>59</v>
      </c>
      <c r="BS27" s="44">
        <f t="shared" si="29"/>
        <v>0.85716730070211233</v>
      </c>
      <c r="BT27" s="45">
        <f t="shared" si="30"/>
        <v>277.72220542748437</v>
      </c>
      <c r="BU27" s="54">
        <f t="shared" si="31"/>
        <v>178.67318236691477</v>
      </c>
      <c r="BV27" s="50">
        <v>42</v>
      </c>
      <c r="BW27" s="50"/>
      <c r="BX27" s="46">
        <v>60</v>
      </c>
      <c r="BY27" s="45">
        <f t="shared" si="32"/>
        <v>0.8660254037844386</v>
      </c>
      <c r="BZ27" s="45">
        <f t="shared" si="33"/>
        <v>456.39538779439914</v>
      </c>
      <c r="CA27" s="50">
        <v>57</v>
      </c>
      <c r="CB27" s="44">
        <f t="shared" si="34"/>
        <v>0.83867056794542405</v>
      </c>
      <c r="CC27" s="45">
        <f t="shared" si="35"/>
        <v>271.72926401431738</v>
      </c>
      <c r="CD27" s="54">
        <f t="shared" si="36"/>
        <v>184.66612378008176</v>
      </c>
      <c r="CE27" s="50">
        <v>35</v>
      </c>
      <c r="CF27" s="50"/>
      <c r="CG27" s="47">
        <v>63</v>
      </c>
      <c r="CH27" s="45">
        <f t="shared" si="37"/>
        <v>0.90630778703664994</v>
      </c>
      <c r="CI27" s="45">
        <f t="shared" si="38"/>
        <v>477.62420376831454</v>
      </c>
      <c r="CJ27" s="50">
        <v>65</v>
      </c>
      <c r="CK27" s="44">
        <f t="shared" si="39"/>
        <v>0.90630778703664994</v>
      </c>
      <c r="CL27" s="45">
        <f t="shared" si="40"/>
        <v>293.64372299987457</v>
      </c>
      <c r="CM27" s="54">
        <f t="shared" si="41"/>
        <v>183.98048076843997</v>
      </c>
      <c r="CN27" s="50">
        <v>37</v>
      </c>
      <c r="CO27" s="50"/>
      <c r="CP27" s="47">
        <v>67</v>
      </c>
      <c r="CQ27" s="45">
        <f t="shared" si="42"/>
        <v>0.82903757255504174</v>
      </c>
      <c r="CR27" s="45">
        <f t="shared" si="43"/>
        <v>436.902800736507</v>
      </c>
      <c r="CS27" s="50">
        <v>56</v>
      </c>
      <c r="CT27" s="44">
        <f t="shared" si="44"/>
        <v>0.82903757255504174</v>
      </c>
      <c r="CU27" s="45">
        <f t="shared" si="45"/>
        <v>268.6081735078335</v>
      </c>
      <c r="CV27" s="54">
        <f t="shared" si="46"/>
        <v>168.29462722867351</v>
      </c>
      <c r="CW27" s="50">
        <v>33</v>
      </c>
      <c r="CX27" s="50"/>
      <c r="CY27" s="47">
        <v>62</v>
      </c>
      <c r="CZ27" s="45">
        <f t="shared" si="47"/>
        <v>0.8660254037844386</v>
      </c>
      <c r="DA27" s="45">
        <f t="shared" si="48"/>
        <v>456.39538779439914</v>
      </c>
      <c r="DB27" s="50">
        <v>60</v>
      </c>
      <c r="DC27" s="44">
        <f t="shared" si="49"/>
        <v>0.8660254037844386</v>
      </c>
      <c r="DD27" s="45">
        <f t="shared" si="50"/>
        <v>280.59223082615813</v>
      </c>
      <c r="DE27" s="54">
        <f t="shared" si="51"/>
        <v>175.80315696824101</v>
      </c>
      <c r="DF27" s="50">
        <v>38</v>
      </c>
      <c r="DG27" s="50"/>
      <c r="DH27" s="48">
        <v>62</v>
      </c>
      <c r="DI27" s="45">
        <f t="shared" si="52"/>
        <v>0.85716730070211233</v>
      </c>
      <c r="DJ27" s="45">
        <f t="shared" si="53"/>
        <v>451.72716747001323</v>
      </c>
      <c r="DK27" s="50">
        <v>59</v>
      </c>
      <c r="DL27" s="44">
        <f t="shared" si="54"/>
        <v>0.85716730070211233</v>
      </c>
      <c r="DM27" s="45">
        <f t="shared" si="55"/>
        <v>277.72220542748437</v>
      </c>
      <c r="DN27" s="54">
        <f t="shared" si="56"/>
        <v>174.00496204252886</v>
      </c>
      <c r="DO27" s="50">
        <v>40</v>
      </c>
      <c r="DP27" s="50"/>
      <c r="DQ27" s="48">
        <v>56</v>
      </c>
      <c r="DR27" s="45">
        <f t="shared" si="57"/>
        <v>0.84804809615642596</v>
      </c>
      <c r="DS27" s="45">
        <f t="shared" si="58"/>
        <v>446.92134667443651</v>
      </c>
      <c r="DT27" s="50">
        <v>58</v>
      </c>
      <c r="DU27" s="44">
        <f t="shared" si="59"/>
        <v>0.84804809615642596</v>
      </c>
      <c r="DV27" s="45">
        <f t="shared" si="60"/>
        <v>274.76758315468203</v>
      </c>
      <c r="DW27" s="54">
        <f t="shared" si="61"/>
        <v>172.15376351975448</v>
      </c>
      <c r="DX27" s="50">
        <v>51</v>
      </c>
      <c r="DY27" s="50"/>
      <c r="DZ27" s="48">
        <v>63</v>
      </c>
      <c r="EA27" s="45">
        <f t="shared" si="62"/>
        <v>0.88294759285892688</v>
      </c>
      <c r="EB27" s="45">
        <f t="shared" si="63"/>
        <v>465.31338143665448</v>
      </c>
      <c r="EC27" s="50">
        <v>62</v>
      </c>
      <c r="ED27" s="44">
        <f t="shared" si="64"/>
        <v>0.88294759285892688</v>
      </c>
      <c r="EE27" s="45">
        <f t="shared" si="65"/>
        <v>286.07502008629228</v>
      </c>
      <c r="EF27" s="54">
        <f t="shared" si="66"/>
        <v>179.2383613503622</v>
      </c>
      <c r="EG27" s="50">
        <v>38</v>
      </c>
      <c r="EH27" s="50"/>
      <c r="EI27" s="25"/>
      <c r="EJ27" s="19">
        <v>40</v>
      </c>
      <c r="EK27" s="32">
        <v>9</v>
      </c>
      <c r="EL27" s="19">
        <v>60</v>
      </c>
      <c r="EM27" s="19">
        <v>39</v>
      </c>
      <c r="EN27" s="32">
        <v>10</v>
      </c>
      <c r="EO27" s="19">
        <v>69</v>
      </c>
      <c r="EP27" s="19">
        <v>37</v>
      </c>
      <c r="EQ27" s="32">
        <v>6</v>
      </c>
      <c r="ER27" s="19">
        <v>46</v>
      </c>
      <c r="ES27" s="19">
        <v>32</v>
      </c>
      <c r="ET27" s="32">
        <v>0</v>
      </c>
      <c r="EU27" s="19">
        <v>53</v>
      </c>
      <c r="EV27" s="19">
        <v>23</v>
      </c>
      <c r="EW27" s="32">
        <v>6</v>
      </c>
      <c r="EX27" s="19">
        <v>61</v>
      </c>
      <c r="EY27" s="19">
        <v>33</v>
      </c>
      <c r="EZ27" s="32">
        <v>0</v>
      </c>
      <c r="FA27" s="19">
        <v>53</v>
      </c>
      <c r="FB27" s="19">
        <v>27</v>
      </c>
      <c r="FC27" s="32">
        <v>8</v>
      </c>
      <c r="FD27" s="19">
        <v>59</v>
      </c>
      <c r="FE27" s="19">
        <v>27</v>
      </c>
      <c r="FF27" s="32">
        <v>6</v>
      </c>
      <c r="FG27" s="19">
        <v>82</v>
      </c>
      <c r="FH27" s="19">
        <v>30</v>
      </c>
      <c r="FI27" s="32">
        <v>0</v>
      </c>
      <c r="FJ27" s="19">
        <v>56</v>
      </c>
      <c r="FK27" s="19">
        <v>39</v>
      </c>
      <c r="FL27" s="32">
        <v>0</v>
      </c>
      <c r="FM27" s="19">
        <v>59</v>
      </c>
      <c r="FN27" s="19">
        <v>38</v>
      </c>
      <c r="FO27" s="32">
        <v>0</v>
      </c>
      <c r="FP27" s="19">
        <v>66</v>
      </c>
      <c r="FQ27" s="19">
        <v>23</v>
      </c>
      <c r="FR27" s="32">
        <v>0</v>
      </c>
      <c r="FS27" s="19">
        <v>54</v>
      </c>
      <c r="FT27" s="25">
        <v>9</v>
      </c>
      <c r="FU27" s="19">
        <v>5</v>
      </c>
      <c r="FV27" s="19">
        <v>58</v>
      </c>
      <c r="FW27" s="19">
        <v>6</v>
      </c>
      <c r="FX27" s="19">
        <v>16</v>
      </c>
      <c r="FY27" s="19">
        <v>89</v>
      </c>
      <c r="FZ27" s="19">
        <v>24</v>
      </c>
      <c r="GA27" s="19">
        <v>40</v>
      </c>
      <c r="GB27" s="19">
        <v>69</v>
      </c>
      <c r="GC27" s="19">
        <v>17</v>
      </c>
      <c r="GD27" s="19">
        <v>42</v>
      </c>
      <c r="GE27" s="19">
        <v>77</v>
      </c>
      <c r="GF27" s="19">
        <v>18</v>
      </c>
      <c r="GG27" s="19">
        <v>13</v>
      </c>
      <c r="GH27" s="19">
        <v>81</v>
      </c>
      <c r="GI27" s="19">
        <v>33</v>
      </c>
      <c r="GJ27" s="19">
        <v>25</v>
      </c>
      <c r="GK27" s="19">
        <v>86</v>
      </c>
      <c r="GL27" s="19">
        <v>19</v>
      </c>
      <c r="GM27" s="19">
        <v>4</v>
      </c>
      <c r="GN27" s="19">
        <v>112</v>
      </c>
      <c r="GO27" s="19">
        <v>18</v>
      </c>
      <c r="GP27" s="19">
        <v>8</v>
      </c>
      <c r="GQ27" s="19">
        <v>62</v>
      </c>
      <c r="GR27" s="19">
        <v>28</v>
      </c>
      <c r="GS27" s="19">
        <v>6</v>
      </c>
      <c r="GT27" s="19">
        <v>80</v>
      </c>
      <c r="GU27" s="19">
        <v>22</v>
      </c>
      <c r="GV27" s="19">
        <v>25</v>
      </c>
      <c r="GW27" s="19">
        <v>85</v>
      </c>
      <c r="GX27" s="19">
        <v>19</v>
      </c>
      <c r="GY27" s="19">
        <v>18</v>
      </c>
      <c r="GZ27" s="19">
        <v>127</v>
      </c>
      <c r="HA27" s="19">
        <v>16</v>
      </c>
      <c r="HB27" s="19">
        <v>28</v>
      </c>
      <c r="HC27" s="19">
        <v>87</v>
      </c>
    </row>
    <row r="28" spans="1:211" x14ac:dyDescent="0.2">
      <c r="A28" s="3">
        <v>23</v>
      </c>
      <c r="B28" s="1" t="s">
        <v>27</v>
      </c>
      <c r="C28" s="1" t="s">
        <v>71</v>
      </c>
      <c r="D28" s="1">
        <v>55.5</v>
      </c>
      <c r="E28" s="1">
        <f t="shared" si="0"/>
        <v>169.7</v>
      </c>
      <c r="F28" s="2">
        <v>176.7</v>
      </c>
      <c r="G28" s="2">
        <v>83</v>
      </c>
      <c r="H28" s="2">
        <v>73.599999999999994</v>
      </c>
      <c r="I28" s="2">
        <v>54</v>
      </c>
      <c r="J28" s="2">
        <v>44.3</v>
      </c>
      <c r="K28" s="2">
        <v>16.899999999999999</v>
      </c>
      <c r="L28" s="2">
        <v>7.5</v>
      </c>
      <c r="M28" s="2">
        <v>30.4</v>
      </c>
      <c r="N28" s="2">
        <v>54.4</v>
      </c>
      <c r="O28" s="2">
        <v>41.1</v>
      </c>
      <c r="P28" s="2">
        <v>48.6</v>
      </c>
      <c r="Q28" s="2">
        <v>34</v>
      </c>
      <c r="R28" s="2">
        <v>37.5</v>
      </c>
      <c r="S28" s="2">
        <v>34.5</v>
      </c>
      <c r="T28" s="1" t="s">
        <v>61</v>
      </c>
      <c r="U28" s="1" t="s">
        <v>59</v>
      </c>
      <c r="V28" s="44">
        <v>55</v>
      </c>
      <c r="W28" s="45">
        <f t="shared" si="67"/>
        <v>0.8191520442889918</v>
      </c>
      <c r="X28" s="45">
        <f t="shared" si="68"/>
        <v>431.6931273402987</v>
      </c>
      <c r="Y28" s="45">
        <f t="shared" si="69"/>
        <v>536.54458900928967</v>
      </c>
      <c r="Z28" s="45"/>
      <c r="AA28" s="44">
        <v>49</v>
      </c>
      <c r="AB28" s="45">
        <f t="shared" si="70"/>
        <v>0.75470958022277201</v>
      </c>
      <c r="AC28" s="45">
        <f t="shared" si="71"/>
        <v>244.52590399217814</v>
      </c>
      <c r="AD28" s="45">
        <f t="shared" si="72"/>
        <v>267.16719139886129</v>
      </c>
      <c r="AE28" s="45"/>
      <c r="AF28" s="54">
        <f t="shared" si="73"/>
        <v>187.16722334812056</v>
      </c>
      <c r="AG28" s="54">
        <f t="shared" si="73"/>
        <v>269.37739761042837</v>
      </c>
      <c r="AH28" s="45">
        <v>28</v>
      </c>
      <c r="AI28" s="45"/>
      <c r="AJ28" s="44">
        <v>54</v>
      </c>
      <c r="AK28" s="45">
        <f t="shared" si="74"/>
        <v>0.80901699437494745</v>
      </c>
      <c r="AL28" s="45">
        <f t="shared" si="10"/>
        <v>426.35195603559731</v>
      </c>
      <c r="AM28" s="44">
        <v>51</v>
      </c>
      <c r="AN28" s="45">
        <f t="shared" si="11"/>
        <v>0.7771459614569709</v>
      </c>
      <c r="AO28" s="45">
        <f t="shared" si="12"/>
        <v>251.79529151205858</v>
      </c>
      <c r="AP28" s="54">
        <f t="shared" si="13"/>
        <v>174.55666452353873</v>
      </c>
      <c r="AQ28" s="45">
        <v>30</v>
      </c>
      <c r="AR28" s="45"/>
      <c r="AS28" s="44">
        <v>59</v>
      </c>
      <c r="AT28" s="45">
        <f t="shared" si="14"/>
        <v>0.85716730070211233</v>
      </c>
      <c r="AU28" s="45">
        <f t="shared" si="15"/>
        <v>451.72716747001323</v>
      </c>
      <c r="AV28" s="45">
        <v>48</v>
      </c>
      <c r="AW28" s="44">
        <f t="shared" si="16"/>
        <v>0.74314482547739424</v>
      </c>
      <c r="AX28" s="45">
        <f t="shared" si="17"/>
        <v>240.77892345467575</v>
      </c>
      <c r="AY28" s="54">
        <f t="shared" si="18"/>
        <v>210.94824401533748</v>
      </c>
      <c r="AZ28" s="45">
        <v>0</v>
      </c>
      <c r="BA28" s="45"/>
      <c r="BB28" s="46">
        <v>53</v>
      </c>
      <c r="BC28" s="45">
        <f t="shared" si="19"/>
        <v>0.79863551004729283</v>
      </c>
      <c r="BD28" s="45">
        <f t="shared" si="20"/>
        <v>420.88091379492334</v>
      </c>
      <c r="BE28" s="45">
        <f t="shared" si="75"/>
        <v>523.10625908097677</v>
      </c>
      <c r="BF28" s="45"/>
      <c r="BG28" s="45">
        <v>53</v>
      </c>
      <c r="BH28" s="44">
        <f t="shared" si="22"/>
        <v>0.79863551004729283</v>
      </c>
      <c r="BI28" s="45">
        <f t="shared" si="23"/>
        <v>258.7579052553229</v>
      </c>
      <c r="BJ28" s="45">
        <f t="shared" si="76"/>
        <v>282.71697055674167</v>
      </c>
      <c r="BK28" s="54">
        <f t="shared" si="77"/>
        <v>162.12300853960045</v>
      </c>
      <c r="BL28" s="54">
        <f t="shared" si="78"/>
        <v>240.3892885242351</v>
      </c>
      <c r="BM28" s="45">
        <v>17</v>
      </c>
      <c r="BN28" s="45"/>
      <c r="BO28" s="46">
        <v>56</v>
      </c>
      <c r="BP28" s="45">
        <f t="shared" si="27"/>
        <v>0.82903757255504174</v>
      </c>
      <c r="BQ28" s="45">
        <f t="shared" si="28"/>
        <v>436.902800736507</v>
      </c>
      <c r="BR28" s="45">
        <v>55</v>
      </c>
      <c r="BS28" s="44">
        <f t="shared" si="29"/>
        <v>0.8191520442889918</v>
      </c>
      <c r="BT28" s="45">
        <f t="shared" si="30"/>
        <v>265.40526234963335</v>
      </c>
      <c r="BU28" s="54">
        <f t="shared" si="31"/>
        <v>171.49753838687366</v>
      </c>
      <c r="BV28" s="45">
        <v>28</v>
      </c>
      <c r="BW28" s="45"/>
      <c r="BX28" s="46">
        <v>56</v>
      </c>
      <c r="BY28" s="45">
        <f t="shared" si="32"/>
        <v>0.82903757255504174</v>
      </c>
      <c r="BZ28" s="45">
        <f t="shared" si="33"/>
        <v>436.902800736507</v>
      </c>
      <c r="CA28" s="45">
        <v>51</v>
      </c>
      <c r="CB28" s="44">
        <f t="shared" si="34"/>
        <v>0.7771459614569709</v>
      </c>
      <c r="CC28" s="45">
        <f t="shared" si="35"/>
        <v>251.79529151205858</v>
      </c>
      <c r="CD28" s="54">
        <f t="shared" si="36"/>
        <v>185.10750922444842</v>
      </c>
      <c r="CE28" s="45">
        <v>30</v>
      </c>
      <c r="CF28" s="45"/>
      <c r="CG28" s="47">
        <v>54</v>
      </c>
      <c r="CH28" s="45">
        <f t="shared" si="37"/>
        <v>0.78801075360672201</v>
      </c>
      <c r="CI28" s="45">
        <f t="shared" si="38"/>
        <v>415.28166715074252</v>
      </c>
      <c r="CJ28" s="45">
        <v>52</v>
      </c>
      <c r="CK28" s="44">
        <f t="shared" si="39"/>
        <v>0.78801075360672201</v>
      </c>
      <c r="CL28" s="45">
        <f t="shared" si="40"/>
        <v>255.31548416857794</v>
      </c>
      <c r="CM28" s="54">
        <f t="shared" si="41"/>
        <v>159.96618298216458</v>
      </c>
      <c r="CN28" s="45">
        <v>41</v>
      </c>
      <c r="CO28" s="45"/>
      <c r="CP28" s="47">
        <v>56</v>
      </c>
      <c r="CQ28" s="45">
        <f t="shared" si="42"/>
        <v>0.75470958022277201</v>
      </c>
      <c r="CR28" s="45">
        <f t="shared" si="43"/>
        <v>397.73194877740087</v>
      </c>
      <c r="CS28" s="45">
        <v>49</v>
      </c>
      <c r="CT28" s="44">
        <f t="shared" si="44"/>
        <v>0.75470958022277201</v>
      </c>
      <c r="CU28" s="45">
        <f t="shared" si="45"/>
        <v>244.52590399217814</v>
      </c>
      <c r="CV28" s="54">
        <f t="shared" si="46"/>
        <v>153.20604478522273</v>
      </c>
      <c r="CW28" s="45">
        <v>37</v>
      </c>
      <c r="CX28" s="45"/>
      <c r="CY28" s="47">
        <v>55</v>
      </c>
      <c r="CZ28" s="45">
        <f t="shared" si="47"/>
        <v>0.7771459614569709</v>
      </c>
      <c r="DA28" s="45">
        <f t="shared" si="48"/>
        <v>409.55592168782368</v>
      </c>
      <c r="DB28" s="45">
        <v>51</v>
      </c>
      <c r="DC28" s="44">
        <f t="shared" si="49"/>
        <v>0.7771459614569709</v>
      </c>
      <c r="DD28" s="45">
        <f t="shared" si="50"/>
        <v>251.79529151205858</v>
      </c>
      <c r="DE28" s="54">
        <f t="shared" si="51"/>
        <v>157.7606301757651</v>
      </c>
      <c r="DF28" s="45">
        <v>31</v>
      </c>
      <c r="DG28" s="45"/>
      <c r="DH28" s="48">
        <v>55</v>
      </c>
      <c r="DI28" s="45">
        <f t="shared" si="52"/>
        <v>0.83867056794542405</v>
      </c>
      <c r="DJ28" s="45">
        <f t="shared" si="53"/>
        <v>441.97938930723848</v>
      </c>
      <c r="DK28" s="45">
        <v>57</v>
      </c>
      <c r="DL28" s="44">
        <f t="shared" si="54"/>
        <v>0.83867056794542405</v>
      </c>
      <c r="DM28" s="45">
        <f t="shared" si="55"/>
        <v>271.72926401431738</v>
      </c>
      <c r="DN28" s="54">
        <f t="shared" si="56"/>
        <v>170.2501252929211</v>
      </c>
      <c r="DO28" s="45">
        <v>35</v>
      </c>
      <c r="DP28" s="45"/>
      <c r="DQ28" s="48">
        <v>52</v>
      </c>
      <c r="DR28" s="45">
        <f t="shared" si="57"/>
        <v>0.74314482547739424</v>
      </c>
      <c r="DS28" s="45">
        <f t="shared" si="58"/>
        <v>391.63732302658678</v>
      </c>
      <c r="DT28" s="45">
        <v>48</v>
      </c>
      <c r="DU28" s="44">
        <f t="shared" si="59"/>
        <v>0.74314482547739424</v>
      </c>
      <c r="DV28" s="45">
        <f t="shared" si="60"/>
        <v>240.77892345467575</v>
      </c>
      <c r="DW28" s="54">
        <f t="shared" si="61"/>
        <v>150.85839957191104</v>
      </c>
      <c r="DX28" s="45">
        <v>24</v>
      </c>
      <c r="DY28" s="45"/>
      <c r="DZ28" s="48">
        <v>56</v>
      </c>
      <c r="EA28" s="45">
        <f t="shared" si="62"/>
        <v>0.74314482547739424</v>
      </c>
      <c r="EB28" s="45">
        <f t="shared" si="63"/>
        <v>391.63732302658678</v>
      </c>
      <c r="EC28" s="45">
        <v>48</v>
      </c>
      <c r="ED28" s="44">
        <f t="shared" si="64"/>
        <v>0.74314482547739424</v>
      </c>
      <c r="EE28" s="45">
        <f t="shared" si="65"/>
        <v>240.77892345467575</v>
      </c>
      <c r="EF28" s="54">
        <f t="shared" si="66"/>
        <v>150.85839957191104</v>
      </c>
      <c r="EG28" s="45">
        <v>25</v>
      </c>
      <c r="EH28" s="45"/>
      <c r="EJ28" s="1">
        <v>37</v>
      </c>
      <c r="EK28" s="32">
        <v>-5</v>
      </c>
      <c r="EL28" s="1">
        <v>63</v>
      </c>
      <c r="EM28" s="1">
        <v>32</v>
      </c>
      <c r="EN28" s="32">
        <v>-5</v>
      </c>
      <c r="EO28" s="1">
        <v>78</v>
      </c>
      <c r="EP28" s="1">
        <v>32</v>
      </c>
      <c r="EQ28" s="32">
        <v>0</v>
      </c>
      <c r="ER28" s="1">
        <v>71</v>
      </c>
      <c r="ES28" s="1">
        <v>37</v>
      </c>
      <c r="ET28" s="32">
        <v>0</v>
      </c>
      <c r="EU28" s="1">
        <v>132</v>
      </c>
      <c r="EV28" s="1">
        <v>37</v>
      </c>
      <c r="EW28" s="32">
        <v>6</v>
      </c>
      <c r="EX28" s="1">
        <v>131</v>
      </c>
      <c r="EY28" s="1">
        <v>44</v>
      </c>
      <c r="EZ28" s="32">
        <v>-5</v>
      </c>
      <c r="FA28" s="1">
        <v>133</v>
      </c>
      <c r="FB28" s="1">
        <v>36</v>
      </c>
      <c r="FC28" s="32">
        <v>-8</v>
      </c>
      <c r="FD28" s="1">
        <v>129</v>
      </c>
      <c r="FE28" s="1">
        <v>39</v>
      </c>
      <c r="FF28" s="32">
        <v>-4</v>
      </c>
      <c r="FG28" s="1">
        <v>120</v>
      </c>
      <c r="FH28" s="1">
        <v>40</v>
      </c>
      <c r="FI28" s="32">
        <v>-4</v>
      </c>
      <c r="FJ28" s="1">
        <v>127</v>
      </c>
      <c r="FK28" s="1">
        <v>37</v>
      </c>
      <c r="FL28" s="32">
        <v>-6</v>
      </c>
      <c r="FM28" s="1">
        <v>126</v>
      </c>
      <c r="FN28" s="1">
        <v>38</v>
      </c>
      <c r="FO28" s="32">
        <v>-8</v>
      </c>
      <c r="FP28" s="1">
        <v>130</v>
      </c>
      <c r="FQ28" s="1">
        <v>39</v>
      </c>
      <c r="FR28" s="32">
        <v>-6</v>
      </c>
      <c r="FS28" s="1">
        <v>126</v>
      </c>
      <c r="FT28" s="25">
        <v>17</v>
      </c>
      <c r="FU28" s="1">
        <v>-2</v>
      </c>
      <c r="FV28" s="1">
        <v>52</v>
      </c>
      <c r="FW28" s="1">
        <v>19</v>
      </c>
      <c r="FX28" s="1">
        <v>0</v>
      </c>
      <c r="FY28" s="1">
        <v>45</v>
      </c>
      <c r="FZ28" s="1">
        <v>23</v>
      </c>
      <c r="GA28" s="1">
        <v>-7</v>
      </c>
      <c r="GB28" s="1">
        <v>71</v>
      </c>
      <c r="GC28" s="1">
        <v>24</v>
      </c>
      <c r="GD28" s="1">
        <v>12</v>
      </c>
      <c r="GE28" s="1">
        <v>89</v>
      </c>
      <c r="GF28" s="1">
        <v>21</v>
      </c>
      <c r="GG28" s="1">
        <v>-8</v>
      </c>
      <c r="GH28" s="1">
        <v>89</v>
      </c>
      <c r="GI28" s="1">
        <v>25</v>
      </c>
      <c r="GJ28" s="1">
        <v>19</v>
      </c>
      <c r="GK28" s="1">
        <v>80</v>
      </c>
      <c r="GL28" s="1">
        <v>23</v>
      </c>
      <c r="GM28" s="1">
        <v>0</v>
      </c>
      <c r="GN28" s="1">
        <v>54</v>
      </c>
      <c r="GO28" s="1">
        <v>20</v>
      </c>
      <c r="GP28" s="1">
        <v>13</v>
      </c>
      <c r="GQ28" s="1">
        <v>90</v>
      </c>
      <c r="GR28" s="1">
        <v>24</v>
      </c>
      <c r="GS28" s="1">
        <v>9</v>
      </c>
      <c r="GT28" s="1">
        <v>35</v>
      </c>
      <c r="GU28" s="1">
        <v>27</v>
      </c>
      <c r="GV28" s="1">
        <v>0</v>
      </c>
      <c r="GW28" s="1">
        <v>73</v>
      </c>
      <c r="GX28" s="1">
        <v>24</v>
      </c>
      <c r="GY28" s="1">
        <v>7</v>
      </c>
      <c r="GZ28" s="1">
        <v>89</v>
      </c>
      <c r="HA28" s="1">
        <v>25</v>
      </c>
      <c r="HB28" s="1">
        <v>15</v>
      </c>
      <c r="HC28" s="1">
        <v>82</v>
      </c>
    </row>
    <row r="29" spans="1:211" x14ac:dyDescent="0.2">
      <c r="A29" s="3">
        <v>24</v>
      </c>
      <c r="B29" s="1" t="s">
        <v>13</v>
      </c>
      <c r="C29" s="1" t="s">
        <v>72</v>
      </c>
      <c r="D29" s="1">
        <v>66</v>
      </c>
      <c r="E29" s="1">
        <f t="shared" si="0"/>
        <v>161</v>
      </c>
      <c r="F29" s="2">
        <v>168</v>
      </c>
      <c r="G29" s="2">
        <v>82</v>
      </c>
      <c r="H29" s="2">
        <v>72.2</v>
      </c>
      <c r="I29" s="2">
        <v>54.5</v>
      </c>
      <c r="J29" s="2">
        <v>44.1</v>
      </c>
      <c r="K29" s="2">
        <v>22.1</v>
      </c>
      <c r="L29" s="2">
        <v>9.6999999999999993</v>
      </c>
      <c r="M29" s="2">
        <v>30.8</v>
      </c>
      <c r="N29" s="2">
        <v>57.7</v>
      </c>
      <c r="O29" s="2">
        <v>41</v>
      </c>
      <c r="P29" s="2">
        <v>47.4</v>
      </c>
      <c r="Q29" s="2">
        <v>36.5</v>
      </c>
      <c r="R29" s="2">
        <v>39.799999999999997</v>
      </c>
      <c r="S29" s="2">
        <v>35.1</v>
      </c>
      <c r="T29" s="1" t="s">
        <v>61</v>
      </c>
      <c r="U29" s="1" t="s">
        <v>59</v>
      </c>
      <c r="V29" s="44">
        <v>53</v>
      </c>
      <c r="W29" s="45">
        <f t="shared" si="67"/>
        <v>0.79863551004729283</v>
      </c>
      <c r="X29" s="45">
        <f t="shared" si="68"/>
        <v>420.88091379492334</v>
      </c>
      <c r="Y29" s="45">
        <f t="shared" si="69"/>
        <v>523.10625908097677</v>
      </c>
      <c r="Z29" s="45"/>
      <c r="AA29" s="44">
        <v>59</v>
      </c>
      <c r="AB29" s="45">
        <f t="shared" si="70"/>
        <v>0.85716730070211233</v>
      </c>
      <c r="AC29" s="45">
        <f t="shared" si="71"/>
        <v>277.72220542748437</v>
      </c>
      <c r="AD29" s="45">
        <f t="shared" si="72"/>
        <v>303.43722444854774</v>
      </c>
      <c r="AE29" s="45"/>
      <c r="AF29" s="54">
        <f t="shared" si="73"/>
        <v>143.15870836743898</v>
      </c>
      <c r="AG29" s="54">
        <f t="shared" si="73"/>
        <v>219.66903463242903</v>
      </c>
      <c r="AH29" s="45">
        <v>20</v>
      </c>
      <c r="AI29" s="45"/>
      <c r="AJ29" s="44">
        <v>54</v>
      </c>
      <c r="AK29" s="45">
        <f t="shared" si="74"/>
        <v>0.80901699437494745</v>
      </c>
      <c r="AL29" s="45">
        <f t="shared" si="10"/>
        <v>426.35195603559731</v>
      </c>
      <c r="AM29" s="44">
        <v>52</v>
      </c>
      <c r="AN29" s="45">
        <f t="shared" si="11"/>
        <v>0.78801075360672201</v>
      </c>
      <c r="AO29" s="45">
        <f t="shared" si="12"/>
        <v>255.31548416857794</v>
      </c>
      <c r="AP29" s="54">
        <f t="shared" si="13"/>
        <v>171.03647186701937</v>
      </c>
      <c r="AQ29" s="45">
        <v>18</v>
      </c>
      <c r="AR29" s="45"/>
      <c r="AS29" s="44">
        <v>51</v>
      </c>
      <c r="AT29" s="45">
        <f t="shared" si="14"/>
        <v>0.7771459614569709</v>
      </c>
      <c r="AU29" s="45">
        <f t="shared" si="15"/>
        <v>409.55592168782368</v>
      </c>
      <c r="AV29" s="45">
        <v>62</v>
      </c>
      <c r="AW29" s="44">
        <f t="shared" si="16"/>
        <v>0.88294759285892688</v>
      </c>
      <c r="AX29" s="45">
        <f t="shared" si="17"/>
        <v>286.07502008629228</v>
      </c>
      <c r="AY29" s="54">
        <f t="shared" si="18"/>
        <v>123.4809016015314</v>
      </c>
      <c r="AZ29" s="45">
        <v>23</v>
      </c>
      <c r="BA29" s="45"/>
      <c r="BB29" s="46">
        <v>52</v>
      </c>
      <c r="BC29" s="45">
        <f t="shared" si="19"/>
        <v>0.78801075360672201</v>
      </c>
      <c r="BD29" s="45">
        <f t="shared" si="20"/>
        <v>415.28166715074252</v>
      </c>
      <c r="BE29" s="45">
        <f t="shared" si="75"/>
        <v>516.14704361240297</v>
      </c>
      <c r="BF29" s="45"/>
      <c r="BG29" s="45">
        <v>54</v>
      </c>
      <c r="BH29" s="44">
        <f t="shared" si="22"/>
        <v>0.80901699437494745</v>
      </c>
      <c r="BI29" s="45">
        <f t="shared" si="23"/>
        <v>262.12150617748296</v>
      </c>
      <c r="BJ29" s="45">
        <f t="shared" si="76"/>
        <v>286.39201600873139</v>
      </c>
      <c r="BK29" s="54">
        <f t="shared" si="77"/>
        <v>153.16016097325956</v>
      </c>
      <c r="BL29" s="54">
        <f t="shared" si="78"/>
        <v>229.75502760367158</v>
      </c>
      <c r="BM29" s="45">
        <v>18</v>
      </c>
      <c r="BN29" s="45"/>
      <c r="BO29" s="46">
        <v>53</v>
      </c>
      <c r="BP29" s="45">
        <f t="shared" si="27"/>
        <v>0.79863551004729283</v>
      </c>
      <c r="BQ29" s="45">
        <f t="shared" si="28"/>
        <v>420.88091379492334</v>
      </c>
      <c r="BR29" s="45">
        <v>41</v>
      </c>
      <c r="BS29" s="44">
        <f t="shared" si="29"/>
        <v>0.65605902899050728</v>
      </c>
      <c r="BT29" s="45">
        <f t="shared" si="30"/>
        <v>212.56312539292435</v>
      </c>
      <c r="BU29" s="54">
        <f t="shared" si="31"/>
        <v>208.317788401999</v>
      </c>
      <c r="BV29" s="45">
        <v>22</v>
      </c>
      <c r="BW29" s="45"/>
      <c r="BX29" s="46">
        <v>57</v>
      </c>
      <c r="BY29" s="45">
        <f t="shared" si="32"/>
        <v>0.83867056794542405</v>
      </c>
      <c r="BZ29" s="45">
        <f t="shared" si="33"/>
        <v>441.97938930723848</v>
      </c>
      <c r="CA29" s="55">
        <v>43</v>
      </c>
      <c r="CB29" s="44">
        <f>SIN(RADIANS(CA29))</f>
        <v>0.68199836006249848</v>
      </c>
      <c r="CC29" s="45">
        <f t="shared" si="35"/>
        <v>220.96746866024949</v>
      </c>
      <c r="CD29" s="54">
        <f t="shared" si="36"/>
        <v>221.01192064698898</v>
      </c>
      <c r="CE29" s="45">
        <v>22</v>
      </c>
      <c r="CF29" s="45"/>
      <c r="CG29" s="47">
        <v>51</v>
      </c>
      <c r="CH29" s="45">
        <f t="shared" si="37"/>
        <v>0.65605902899050728</v>
      </c>
      <c r="CI29" s="45">
        <f t="shared" si="38"/>
        <v>345.74310827799735</v>
      </c>
      <c r="CJ29" s="45">
        <v>41</v>
      </c>
      <c r="CK29" s="44">
        <f t="shared" si="39"/>
        <v>0.65605902899050728</v>
      </c>
      <c r="CL29" s="45">
        <f t="shared" si="40"/>
        <v>212.56312539292435</v>
      </c>
      <c r="CM29" s="54">
        <f t="shared" si="41"/>
        <v>133.179982885073</v>
      </c>
      <c r="CN29" s="45">
        <v>16</v>
      </c>
      <c r="CO29" s="45"/>
      <c r="CP29" s="47">
        <v>50</v>
      </c>
      <c r="CQ29" s="45">
        <f t="shared" si="42"/>
        <v>0.64278760968653925</v>
      </c>
      <c r="CR29" s="45">
        <f t="shared" si="43"/>
        <v>338.7490703048062</v>
      </c>
      <c r="CS29" s="45">
        <v>40</v>
      </c>
      <c r="CT29" s="44">
        <f t="shared" si="44"/>
        <v>0.64278760968653925</v>
      </c>
      <c r="CU29" s="45">
        <f t="shared" si="45"/>
        <v>208.26318553843871</v>
      </c>
      <c r="CV29" s="54">
        <f t="shared" si="46"/>
        <v>130.48588476636749</v>
      </c>
      <c r="CW29" s="45">
        <v>17</v>
      </c>
      <c r="CX29" s="45"/>
      <c r="CY29" s="47">
        <v>51</v>
      </c>
      <c r="CZ29" s="45">
        <f t="shared" si="47"/>
        <v>0.78801075360672201</v>
      </c>
      <c r="DA29" s="45">
        <f t="shared" si="48"/>
        <v>415.28166715074252</v>
      </c>
      <c r="DB29" s="45">
        <v>52</v>
      </c>
      <c r="DC29" s="44">
        <f t="shared" si="49"/>
        <v>0.78801075360672201</v>
      </c>
      <c r="DD29" s="45">
        <f t="shared" si="50"/>
        <v>255.31548416857794</v>
      </c>
      <c r="DE29" s="54">
        <f t="shared" si="51"/>
        <v>159.96618298216458</v>
      </c>
      <c r="DF29" s="45">
        <v>20</v>
      </c>
      <c r="DG29" s="45"/>
      <c r="DH29" s="48">
        <v>52</v>
      </c>
      <c r="DI29" s="45">
        <f t="shared" si="52"/>
        <v>0.74314482547739424</v>
      </c>
      <c r="DJ29" s="45">
        <f t="shared" si="53"/>
        <v>391.63732302658678</v>
      </c>
      <c r="DK29" s="45">
        <v>48</v>
      </c>
      <c r="DL29" s="44">
        <f t="shared" si="54"/>
        <v>0.74314482547739424</v>
      </c>
      <c r="DM29" s="45">
        <f t="shared" si="55"/>
        <v>240.77892345467575</v>
      </c>
      <c r="DN29" s="54">
        <f t="shared" si="56"/>
        <v>150.85839957191104</v>
      </c>
      <c r="DO29" s="45">
        <v>28</v>
      </c>
      <c r="DP29" s="45"/>
      <c r="DQ29" s="48">
        <v>57</v>
      </c>
      <c r="DR29" s="45">
        <f t="shared" si="57"/>
        <v>0.68199836006249848</v>
      </c>
      <c r="DS29" s="45">
        <f t="shared" si="58"/>
        <v>359.41313575293668</v>
      </c>
      <c r="DT29" s="45">
        <v>43</v>
      </c>
      <c r="DU29" s="44">
        <f t="shared" si="59"/>
        <v>0.68199836006249848</v>
      </c>
      <c r="DV29" s="45">
        <f t="shared" si="60"/>
        <v>220.96746866024949</v>
      </c>
      <c r="DW29" s="54">
        <f t="shared" si="61"/>
        <v>138.44566709268719</v>
      </c>
      <c r="DX29" s="45">
        <v>17</v>
      </c>
      <c r="DY29" s="45" t="s">
        <v>99</v>
      </c>
      <c r="DZ29" s="48">
        <v>65</v>
      </c>
      <c r="EA29" s="45">
        <f t="shared" si="62"/>
        <v>0.76604444311897801</v>
      </c>
      <c r="EB29" s="45">
        <f t="shared" si="63"/>
        <v>403.70542152370143</v>
      </c>
      <c r="EC29" s="45">
        <v>50</v>
      </c>
      <c r="ED29" s="44">
        <f t="shared" si="64"/>
        <v>0.76604444311897801</v>
      </c>
      <c r="EE29" s="45">
        <f t="shared" si="65"/>
        <v>248.19839957054887</v>
      </c>
      <c r="EF29" s="54">
        <f t="shared" si="66"/>
        <v>155.50702195315256</v>
      </c>
      <c r="EG29" s="45">
        <v>17</v>
      </c>
      <c r="EH29" s="45"/>
      <c r="EJ29" s="1">
        <v>24</v>
      </c>
      <c r="EK29" s="32">
        <v>-16</v>
      </c>
      <c r="EL29" s="1">
        <v>98</v>
      </c>
      <c r="EM29" s="1">
        <v>23</v>
      </c>
      <c r="EN29" s="32">
        <v>8</v>
      </c>
      <c r="EO29" s="1">
        <v>86</v>
      </c>
      <c r="EP29" s="1">
        <v>40</v>
      </c>
      <c r="EQ29" s="32">
        <v>13</v>
      </c>
      <c r="ER29" s="1">
        <v>110</v>
      </c>
      <c r="ES29" s="1">
        <v>41</v>
      </c>
      <c r="ET29" s="32">
        <v>18</v>
      </c>
      <c r="EU29" s="1">
        <v>121</v>
      </c>
      <c r="EV29" s="1">
        <v>45</v>
      </c>
      <c r="EW29" s="32">
        <v>21</v>
      </c>
      <c r="EX29" s="1">
        <v>107</v>
      </c>
      <c r="EY29" s="1">
        <v>52</v>
      </c>
      <c r="EZ29" s="32">
        <v>27</v>
      </c>
      <c r="FA29" s="1">
        <v>121</v>
      </c>
      <c r="FB29" s="1">
        <v>22</v>
      </c>
      <c r="FC29" s="32">
        <v>12</v>
      </c>
      <c r="FD29" s="1">
        <v>137</v>
      </c>
      <c r="FE29" s="1">
        <v>35</v>
      </c>
      <c r="FF29" s="32">
        <v>23</v>
      </c>
      <c r="FG29" s="1">
        <v>111</v>
      </c>
      <c r="FH29" s="1">
        <v>50</v>
      </c>
      <c r="FI29" s="32">
        <v>11</v>
      </c>
      <c r="FJ29" s="1">
        <v>128</v>
      </c>
      <c r="FK29" s="1">
        <v>29</v>
      </c>
      <c r="FL29" s="32">
        <v>18</v>
      </c>
      <c r="FM29" s="1">
        <v>124</v>
      </c>
      <c r="FN29" s="1">
        <v>33</v>
      </c>
      <c r="FO29" s="32">
        <v>10</v>
      </c>
      <c r="FP29" s="1">
        <v>52</v>
      </c>
      <c r="FQ29" s="1">
        <v>38</v>
      </c>
      <c r="FR29" s="32">
        <v>-14</v>
      </c>
      <c r="FS29" s="1">
        <v>121</v>
      </c>
      <c r="FT29" s="25">
        <v>24</v>
      </c>
      <c r="FU29" s="1">
        <v>23</v>
      </c>
      <c r="FV29" s="1">
        <v>53</v>
      </c>
      <c r="FW29" s="1">
        <v>17</v>
      </c>
      <c r="FX29" s="1">
        <v>32</v>
      </c>
      <c r="FY29" s="1">
        <v>71</v>
      </c>
      <c r="FZ29" s="1">
        <v>17</v>
      </c>
      <c r="GA29" s="1">
        <v>-12</v>
      </c>
      <c r="GB29" s="1">
        <v>90</v>
      </c>
      <c r="GC29" s="1">
        <v>15</v>
      </c>
      <c r="GD29" s="1">
        <v>33</v>
      </c>
      <c r="GE29" s="1">
        <v>77</v>
      </c>
      <c r="GF29" s="1">
        <v>15</v>
      </c>
      <c r="GG29" s="1">
        <v>36</v>
      </c>
      <c r="GH29" s="1">
        <v>57</v>
      </c>
      <c r="GI29" s="1">
        <v>16</v>
      </c>
      <c r="GJ29" s="1">
        <v>41</v>
      </c>
      <c r="GK29" s="1">
        <v>78</v>
      </c>
      <c r="GL29" s="1">
        <v>19</v>
      </c>
      <c r="GM29" s="1">
        <v>16</v>
      </c>
      <c r="GN29" s="1">
        <v>53</v>
      </c>
      <c r="GO29" s="1">
        <v>19</v>
      </c>
      <c r="GP29" s="1">
        <v>19</v>
      </c>
      <c r="GQ29" s="1">
        <v>54</v>
      </c>
      <c r="GR29" s="1">
        <v>28</v>
      </c>
      <c r="GS29" s="1">
        <v>21</v>
      </c>
      <c r="GT29" s="1">
        <v>46</v>
      </c>
      <c r="GU29" s="1">
        <v>26</v>
      </c>
      <c r="GV29" s="1">
        <v>32</v>
      </c>
      <c r="GW29" s="1">
        <v>96</v>
      </c>
      <c r="GX29" s="1">
        <v>18</v>
      </c>
      <c r="GY29" s="1">
        <v>30</v>
      </c>
      <c r="GZ29" s="1">
        <v>75</v>
      </c>
      <c r="HA29" s="1">
        <v>19</v>
      </c>
      <c r="HB29" s="1">
        <v>33</v>
      </c>
      <c r="HC29" s="1">
        <v>62</v>
      </c>
    </row>
    <row r="30" spans="1:211" x14ac:dyDescent="0.2">
      <c r="A30" s="3">
        <v>25</v>
      </c>
      <c r="B30" s="1" t="s">
        <v>14</v>
      </c>
      <c r="C30" s="1" t="s">
        <v>73</v>
      </c>
      <c r="D30" s="1">
        <v>55</v>
      </c>
      <c r="E30" s="1">
        <f t="shared" si="0"/>
        <v>159</v>
      </c>
      <c r="F30" s="2">
        <v>166</v>
      </c>
      <c r="G30" s="2">
        <v>79.8</v>
      </c>
      <c r="H30" s="2">
        <v>70</v>
      </c>
      <c r="I30" s="2">
        <v>52.2</v>
      </c>
      <c r="J30" s="2">
        <v>42.5</v>
      </c>
      <c r="K30" s="2">
        <v>25</v>
      </c>
      <c r="L30" s="2">
        <v>8.8000000000000007</v>
      </c>
      <c r="M30" s="2">
        <v>28.6</v>
      </c>
      <c r="N30" s="2">
        <v>50</v>
      </c>
      <c r="O30" s="2">
        <v>37.5</v>
      </c>
      <c r="P30" s="2">
        <v>45</v>
      </c>
      <c r="Q30" s="2">
        <v>37</v>
      </c>
      <c r="R30" s="2">
        <v>40</v>
      </c>
      <c r="S30" s="2">
        <v>34.700000000000003</v>
      </c>
      <c r="T30" s="1" t="s">
        <v>61</v>
      </c>
      <c r="U30" s="1" t="s">
        <v>59</v>
      </c>
      <c r="V30" s="44">
        <v>62</v>
      </c>
      <c r="W30" s="45">
        <f t="shared" si="67"/>
        <v>0.88294759285892688</v>
      </c>
      <c r="X30" s="45">
        <f t="shared" si="68"/>
        <v>465.31338143665448</v>
      </c>
      <c r="Y30" s="45">
        <f t="shared" si="69"/>
        <v>578.33067332259714</v>
      </c>
      <c r="Z30" s="45"/>
      <c r="AA30" s="44">
        <v>54</v>
      </c>
      <c r="AB30" s="45">
        <f t="shared" si="70"/>
        <v>0.80901699437494745</v>
      </c>
      <c r="AC30" s="45">
        <f t="shared" si="71"/>
        <v>262.12150617748296</v>
      </c>
      <c r="AD30" s="45">
        <f t="shared" si="72"/>
        <v>286.39201600873139</v>
      </c>
      <c r="AE30" s="45"/>
      <c r="AF30" s="54">
        <f t="shared" si="73"/>
        <v>203.19187525917152</v>
      </c>
      <c r="AG30" s="54">
        <f t="shared" si="73"/>
        <v>291.93865731386575</v>
      </c>
      <c r="AH30" s="45">
        <v>0</v>
      </c>
      <c r="AI30" s="45" t="s">
        <v>101</v>
      </c>
      <c r="AJ30" s="44">
        <v>55</v>
      </c>
      <c r="AK30" s="45">
        <f t="shared" si="74"/>
        <v>0.8191520442889918</v>
      </c>
      <c r="AL30" s="45">
        <f t="shared" si="10"/>
        <v>431.6931273402987</v>
      </c>
      <c r="AM30" s="44">
        <v>40</v>
      </c>
      <c r="AN30" s="45">
        <f t="shared" si="11"/>
        <v>0.64278760968653925</v>
      </c>
      <c r="AO30" s="45">
        <f t="shared" si="12"/>
        <v>208.26318553843871</v>
      </c>
      <c r="AP30" s="54">
        <f t="shared" si="13"/>
        <v>223.42994180186</v>
      </c>
      <c r="AQ30" s="45">
        <v>0</v>
      </c>
      <c r="AR30" s="45" t="s">
        <v>101</v>
      </c>
      <c r="AS30" s="44">
        <v>51</v>
      </c>
      <c r="AT30" s="45">
        <f t="shared" si="14"/>
        <v>0.7771459614569709</v>
      </c>
      <c r="AU30" s="45">
        <f t="shared" si="15"/>
        <v>409.55592168782368</v>
      </c>
      <c r="AV30" s="45">
        <v>44</v>
      </c>
      <c r="AW30" s="44">
        <f t="shared" si="16"/>
        <v>0.69465837045899725</v>
      </c>
      <c r="AX30" s="45">
        <f t="shared" si="17"/>
        <v>225.0693120287151</v>
      </c>
      <c r="AY30" s="54">
        <f t="shared" si="18"/>
        <v>184.48660965910858</v>
      </c>
      <c r="AZ30" s="45">
        <v>0</v>
      </c>
      <c r="BA30" s="45" t="s">
        <v>101</v>
      </c>
      <c r="BB30" s="46">
        <v>52</v>
      </c>
      <c r="BC30" s="45">
        <f t="shared" si="19"/>
        <v>0.78801075360672201</v>
      </c>
      <c r="BD30" s="45">
        <f t="shared" si="20"/>
        <v>415.28166715074252</v>
      </c>
      <c r="BE30" s="45">
        <f t="shared" si="75"/>
        <v>516.14704361240297</v>
      </c>
      <c r="BF30" s="45"/>
      <c r="BG30" s="45">
        <v>46</v>
      </c>
      <c r="BH30" s="44">
        <f t="shared" si="22"/>
        <v>0.71933980033865108</v>
      </c>
      <c r="BI30" s="45">
        <f t="shared" si="23"/>
        <v>233.06609530972295</v>
      </c>
      <c r="BJ30" s="45">
        <f t="shared" si="76"/>
        <v>254.64628931988247</v>
      </c>
      <c r="BK30" s="54">
        <f t="shared" si="77"/>
        <v>182.21557184101957</v>
      </c>
      <c r="BL30" s="54">
        <f t="shared" si="78"/>
        <v>261.50075429252047</v>
      </c>
      <c r="BM30" s="45">
        <v>26</v>
      </c>
      <c r="BN30" s="45" t="s">
        <v>102</v>
      </c>
      <c r="BO30" s="46">
        <v>51</v>
      </c>
      <c r="BP30" s="45">
        <f t="shared" si="27"/>
        <v>0.7771459614569709</v>
      </c>
      <c r="BQ30" s="45">
        <f t="shared" si="28"/>
        <v>409.55592168782368</v>
      </c>
      <c r="BR30" s="45">
        <v>46</v>
      </c>
      <c r="BS30" s="44">
        <f t="shared" si="29"/>
        <v>0.71933980033865108</v>
      </c>
      <c r="BT30" s="45">
        <f t="shared" si="30"/>
        <v>233.06609530972295</v>
      </c>
      <c r="BU30" s="54">
        <f t="shared" si="31"/>
        <v>176.48982637810073</v>
      </c>
      <c r="BV30" s="45">
        <v>22</v>
      </c>
      <c r="BW30" s="45" t="s">
        <v>102</v>
      </c>
      <c r="BX30" s="46">
        <v>54</v>
      </c>
      <c r="BY30" s="45">
        <f t="shared" si="32"/>
        <v>0.80901699437494745</v>
      </c>
      <c r="BZ30" s="45">
        <f t="shared" si="33"/>
        <v>426.35195603559731</v>
      </c>
      <c r="CA30" s="45">
        <v>52</v>
      </c>
      <c r="CB30" s="44">
        <f t="shared" si="34"/>
        <v>0.78801075360672201</v>
      </c>
      <c r="CC30" s="45">
        <f t="shared" si="35"/>
        <v>255.31548416857794</v>
      </c>
      <c r="CD30" s="54">
        <f t="shared" si="36"/>
        <v>171.03647186701937</v>
      </c>
      <c r="CE30" s="45">
        <v>22</v>
      </c>
      <c r="CF30" s="45" t="s">
        <v>102</v>
      </c>
      <c r="CG30" s="47">
        <v>58</v>
      </c>
      <c r="CH30" s="45">
        <f t="shared" si="37"/>
        <v>0.69465837045899725</v>
      </c>
      <c r="CI30" s="45">
        <f t="shared" si="38"/>
        <v>366.08496123189155</v>
      </c>
      <c r="CJ30" s="45">
        <v>44</v>
      </c>
      <c r="CK30" s="44">
        <f t="shared" si="39"/>
        <v>0.69465837045899725</v>
      </c>
      <c r="CL30" s="45">
        <f t="shared" si="40"/>
        <v>225.0693120287151</v>
      </c>
      <c r="CM30" s="54">
        <f t="shared" si="41"/>
        <v>141.01564920317645</v>
      </c>
      <c r="CN30" s="45">
        <v>17</v>
      </c>
      <c r="CO30" s="45" t="s">
        <v>103</v>
      </c>
      <c r="CP30" s="47">
        <v>56</v>
      </c>
      <c r="CQ30" s="45">
        <f t="shared" si="42"/>
        <v>0.69465837045899725</v>
      </c>
      <c r="CR30" s="45">
        <f t="shared" si="43"/>
        <v>366.08496123189155</v>
      </c>
      <c r="CS30" s="45">
        <v>44</v>
      </c>
      <c r="CT30" s="44">
        <f t="shared" si="44"/>
        <v>0.69465837045899725</v>
      </c>
      <c r="CU30" s="45">
        <f t="shared" si="45"/>
        <v>225.0693120287151</v>
      </c>
      <c r="CV30" s="54">
        <f t="shared" si="46"/>
        <v>141.01564920317645</v>
      </c>
      <c r="CW30" s="45">
        <v>19</v>
      </c>
      <c r="CX30" s="45" t="s">
        <v>103</v>
      </c>
      <c r="CY30" s="47">
        <v>55</v>
      </c>
      <c r="CZ30" s="45">
        <f t="shared" si="47"/>
        <v>0.69465837045899725</v>
      </c>
      <c r="DA30" s="45">
        <f t="shared" si="48"/>
        <v>366.08496123189155</v>
      </c>
      <c r="DB30" s="45">
        <v>44</v>
      </c>
      <c r="DC30" s="44">
        <f t="shared" si="49"/>
        <v>0.69465837045899725</v>
      </c>
      <c r="DD30" s="45">
        <f t="shared" si="50"/>
        <v>225.0693120287151</v>
      </c>
      <c r="DE30" s="54">
        <f t="shared" si="51"/>
        <v>141.01564920317645</v>
      </c>
      <c r="DF30" s="45">
        <v>18</v>
      </c>
      <c r="DG30" s="45" t="s">
        <v>103</v>
      </c>
      <c r="DH30" s="48">
        <v>60</v>
      </c>
      <c r="DI30" s="45">
        <f t="shared" si="52"/>
        <v>0.79863551004729283</v>
      </c>
      <c r="DJ30" s="45">
        <f t="shared" si="53"/>
        <v>420.88091379492334</v>
      </c>
      <c r="DK30" s="45">
        <v>53</v>
      </c>
      <c r="DL30" s="44">
        <f t="shared" si="54"/>
        <v>0.79863551004729283</v>
      </c>
      <c r="DM30" s="45">
        <f t="shared" si="55"/>
        <v>258.7579052553229</v>
      </c>
      <c r="DN30" s="54">
        <f t="shared" si="56"/>
        <v>162.12300853960045</v>
      </c>
      <c r="DO30" s="45">
        <v>28</v>
      </c>
      <c r="DP30" s="45" t="s">
        <v>102</v>
      </c>
      <c r="DQ30" s="48">
        <v>67</v>
      </c>
      <c r="DR30" s="45">
        <f t="shared" si="57"/>
        <v>0.71933980033865108</v>
      </c>
      <c r="DS30" s="45">
        <f t="shared" si="58"/>
        <v>379.09207477846911</v>
      </c>
      <c r="DT30" s="45">
        <v>46</v>
      </c>
      <c r="DU30" s="44">
        <f t="shared" si="59"/>
        <v>0.71933980033865108</v>
      </c>
      <c r="DV30" s="45">
        <f t="shared" si="60"/>
        <v>233.06609530972295</v>
      </c>
      <c r="DW30" s="54">
        <f t="shared" si="61"/>
        <v>146.02597946874616</v>
      </c>
      <c r="DX30" s="45">
        <v>28</v>
      </c>
      <c r="DY30" s="45" t="s">
        <v>102</v>
      </c>
      <c r="DZ30" s="48">
        <v>60</v>
      </c>
      <c r="EA30" s="45">
        <f t="shared" si="62"/>
        <v>0.76604444311897801</v>
      </c>
      <c r="EB30" s="45">
        <f t="shared" si="63"/>
        <v>403.70542152370143</v>
      </c>
      <c r="EC30" s="45">
        <v>50</v>
      </c>
      <c r="ED30" s="44">
        <f t="shared" si="64"/>
        <v>0.76604444311897801</v>
      </c>
      <c r="EE30" s="45">
        <f t="shared" si="65"/>
        <v>248.19839957054887</v>
      </c>
      <c r="EF30" s="54">
        <f t="shared" si="66"/>
        <v>155.50702195315256</v>
      </c>
      <c r="EG30" s="45">
        <v>24</v>
      </c>
      <c r="EH30" s="45" t="s">
        <v>104</v>
      </c>
      <c r="EJ30" s="1">
        <v>15</v>
      </c>
      <c r="EK30" s="32">
        <v>-8</v>
      </c>
      <c r="EL30" s="1">
        <v>53</v>
      </c>
      <c r="EM30" s="1">
        <v>14</v>
      </c>
      <c r="EN30" s="32">
        <v>0</v>
      </c>
      <c r="EO30" s="1">
        <v>65</v>
      </c>
      <c r="EP30" s="1">
        <v>12</v>
      </c>
      <c r="EQ30" s="32">
        <v>6</v>
      </c>
      <c r="ER30" s="1">
        <v>63</v>
      </c>
      <c r="ES30" s="1">
        <v>35</v>
      </c>
      <c r="ET30" s="32">
        <v>-5</v>
      </c>
      <c r="EU30" s="1">
        <v>125</v>
      </c>
      <c r="EV30" s="1">
        <v>36</v>
      </c>
      <c r="EW30" s="32">
        <v>-5</v>
      </c>
      <c r="EX30" s="1">
        <v>121</v>
      </c>
      <c r="EY30" s="1">
        <v>41</v>
      </c>
      <c r="EZ30" s="32">
        <v>0</v>
      </c>
      <c r="FA30" s="1">
        <v>118</v>
      </c>
      <c r="FB30" s="1">
        <v>27</v>
      </c>
      <c r="FC30" s="32">
        <v>0</v>
      </c>
      <c r="FD30" s="1">
        <v>104</v>
      </c>
      <c r="FE30" s="1">
        <v>27</v>
      </c>
      <c r="FF30" s="32">
        <v>0</v>
      </c>
      <c r="FG30" s="1">
        <v>102</v>
      </c>
      <c r="FH30" s="1">
        <v>27</v>
      </c>
      <c r="FI30" s="32">
        <v>0</v>
      </c>
      <c r="FJ30" s="1">
        <v>100</v>
      </c>
      <c r="FK30" s="1">
        <v>38</v>
      </c>
      <c r="FL30" s="32">
        <v>5</v>
      </c>
      <c r="FM30" s="1">
        <v>112</v>
      </c>
      <c r="FN30" s="1">
        <v>43</v>
      </c>
      <c r="FO30" s="32">
        <v>7</v>
      </c>
      <c r="FP30" s="1">
        <v>117</v>
      </c>
      <c r="FQ30" s="1">
        <v>48</v>
      </c>
      <c r="FR30" s="32">
        <v>0</v>
      </c>
      <c r="FS30" s="1">
        <v>124</v>
      </c>
      <c r="FT30" s="25">
        <v>14</v>
      </c>
      <c r="FU30" s="1">
        <v>13</v>
      </c>
      <c r="FV30" s="1">
        <v>92</v>
      </c>
      <c r="FW30" s="1">
        <v>12</v>
      </c>
      <c r="FX30" s="1">
        <v>8</v>
      </c>
      <c r="FY30" s="1">
        <v>91</v>
      </c>
      <c r="FZ30" s="1">
        <v>11</v>
      </c>
      <c r="GA30" s="1">
        <v>7</v>
      </c>
      <c r="GB30" s="1">
        <v>91</v>
      </c>
      <c r="GC30" s="1">
        <v>25</v>
      </c>
      <c r="GD30" s="1">
        <v>11</v>
      </c>
      <c r="GE30" s="1">
        <v>93</v>
      </c>
      <c r="GF30" s="1">
        <v>21</v>
      </c>
      <c r="GG30" s="1">
        <v>11</v>
      </c>
      <c r="GH30" s="1">
        <v>100</v>
      </c>
      <c r="GI30" s="1">
        <v>31</v>
      </c>
      <c r="GJ30" s="1">
        <v>13</v>
      </c>
      <c r="GK30" s="1">
        <v>102</v>
      </c>
      <c r="GL30" s="1">
        <v>12</v>
      </c>
      <c r="GM30" s="1">
        <v>12</v>
      </c>
      <c r="GN30" s="1">
        <v>92</v>
      </c>
      <c r="GO30" s="1">
        <v>15</v>
      </c>
      <c r="GP30" s="1">
        <v>7</v>
      </c>
      <c r="GQ30" s="1">
        <v>92</v>
      </c>
      <c r="GR30" s="1">
        <v>11</v>
      </c>
      <c r="GS30" s="1">
        <v>10</v>
      </c>
      <c r="GT30" s="1">
        <v>91</v>
      </c>
      <c r="GU30" s="1">
        <v>16</v>
      </c>
      <c r="GV30" s="1">
        <v>4</v>
      </c>
      <c r="GW30" s="1">
        <v>92</v>
      </c>
      <c r="GX30" s="1">
        <v>19</v>
      </c>
      <c r="GY30" s="1">
        <v>4</v>
      </c>
      <c r="GZ30" s="1">
        <v>63</v>
      </c>
      <c r="HA30" s="1">
        <v>17</v>
      </c>
      <c r="HB30" s="1">
        <v>3</v>
      </c>
      <c r="HC30" s="1">
        <v>105</v>
      </c>
    </row>
    <row r="31" spans="1:211" x14ac:dyDescent="0.2">
      <c r="A31" s="3">
        <v>26</v>
      </c>
      <c r="B31" s="1" t="s">
        <v>28</v>
      </c>
      <c r="C31" s="1" t="s">
        <v>74</v>
      </c>
      <c r="D31" s="1">
        <v>63</v>
      </c>
      <c r="E31" s="1">
        <f t="shared" si="0"/>
        <v>177.8</v>
      </c>
      <c r="F31" s="2">
        <v>184.8</v>
      </c>
      <c r="G31" s="2">
        <v>87</v>
      </c>
      <c r="H31" s="2">
        <v>77</v>
      </c>
      <c r="I31" s="2">
        <v>58</v>
      </c>
      <c r="J31" s="2">
        <v>47.6</v>
      </c>
      <c r="K31" s="2">
        <v>19.3</v>
      </c>
      <c r="L31" s="2">
        <v>8.1999999999999993</v>
      </c>
      <c r="M31" s="2">
        <v>34.299999999999997</v>
      </c>
      <c r="N31" s="2">
        <v>54.3</v>
      </c>
      <c r="O31" s="2">
        <v>42</v>
      </c>
      <c r="P31" s="2">
        <v>49.1</v>
      </c>
      <c r="Q31" s="2">
        <v>36</v>
      </c>
      <c r="R31" s="2">
        <v>41.1</v>
      </c>
      <c r="S31" s="2">
        <v>41</v>
      </c>
      <c r="T31" s="1" t="s">
        <v>61</v>
      </c>
      <c r="U31" s="1" t="s">
        <v>59</v>
      </c>
      <c r="V31" s="44">
        <v>62</v>
      </c>
      <c r="W31" s="45">
        <f t="shared" si="67"/>
        <v>0.88294759285892688</v>
      </c>
      <c r="X31" s="45">
        <f t="shared" si="68"/>
        <v>465.31338143665448</v>
      </c>
      <c r="Y31" s="45">
        <f t="shared" si="69"/>
        <v>578.33067332259714</v>
      </c>
      <c r="Z31" s="45"/>
      <c r="AA31" s="44">
        <v>59</v>
      </c>
      <c r="AB31" s="45">
        <f t="shared" si="70"/>
        <v>0.85716730070211233</v>
      </c>
      <c r="AC31" s="45">
        <f t="shared" si="71"/>
        <v>277.72220542748437</v>
      </c>
      <c r="AD31" s="45">
        <f t="shared" si="72"/>
        <v>303.43722444854774</v>
      </c>
      <c r="AE31" s="45"/>
      <c r="AF31" s="54">
        <f t="shared" si="73"/>
        <v>187.59117600917011</v>
      </c>
      <c r="AG31" s="54">
        <f t="shared" si="73"/>
        <v>274.8934488740494</v>
      </c>
      <c r="AH31" s="45">
        <v>23</v>
      </c>
      <c r="AI31" s="45" t="s">
        <v>102</v>
      </c>
      <c r="AJ31" s="44">
        <v>60</v>
      </c>
      <c r="AK31" s="45">
        <f t="shared" si="74"/>
        <v>0.8660254037844386</v>
      </c>
      <c r="AL31" s="45">
        <f t="shared" si="10"/>
        <v>456.39538779439914</v>
      </c>
      <c r="AM31" s="44">
        <v>48</v>
      </c>
      <c r="AN31" s="45">
        <f t="shared" si="11"/>
        <v>0.74314482547739424</v>
      </c>
      <c r="AO31" s="45">
        <f t="shared" si="12"/>
        <v>240.77892345467575</v>
      </c>
      <c r="AP31" s="54">
        <f t="shared" si="13"/>
        <v>215.61646433972339</v>
      </c>
      <c r="AQ31" s="45">
        <v>0</v>
      </c>
      <c r="AR31" s="45" t="s">
        <v>105</v>
      </c>
      <c r="AS31" s="44">
        <v>58</v>
      </c>
      <c r="AT31" s="45">
        <f t="shared" si="14"/>
        <v>0.84804809615642596</v>
      </c>
      <c r="AU31" s="45">
        <f t="shared" si="15"/>
        <v>446.92134667443651</v>
      </c>
      <c r="AV31" s="45">
        <v>51</v>
      </c>
      <c r="AW31" s="44">
        <f t="shared" si="16"/>
        <v>0.7771459614569709</v>
      </c>
      <c r="AX31" s="45">
        <f t="shared" si="17"/>
        <v>251.79529151205858</v>
      </c>
      <c r="AY31" s="54">
        <f t="shared" si="18"/>
        <v>195.12605516237792</v>
      </c>
      <c r="AZ31" s="45">
        <v>0</v>
      </c>
      <c r="BA31" s="45" t="s">
        <v>105</v>
      </c>
      <c r="BB31" s="46">
        <v>76</v>
      </c>
      <c r="BC31" s="45">
        <f t="shared" si="19"/>
        <v>0.97029572627599647</v>
      </c>
      <c r="BD31" s="45">
        <f t="shared" si="20"/>
        <v>511.34584774745014</v>
      </c>
      <c r="BE31" s="45">
        <f t="shared" si="75"/>
        <v>635.54370071077767</v>
      </c>
      <c r="BF31" s="45"/>
      <c r="BG31" s="45">
        <v>57</v>
      </c>
      <c r="BH31" s="44">
        <f t="shared" si="22"/>
        <v>0.83867056794542405</v>
      </c>
      <c r="BI31" s="45">
        <f t="shared" si="23"/>
        <v>271.72926401431738</v>
      </c>
      <c r="BJ31" s="45">
        <f t="shared" si="76"/>
        <v>296.88938105268011</v>
      </c>
      <c r="BK31" s="54">
        <f t="shared" si="77"/>
        <v>239.61658373313276</v>
      </c>
      <c r="BL31" s="54">
        <f t="shared" si="78"/>
        <v>338.65431965809756</v>
      </c>
      <c r="BM31" s="45">
        <v>26</v>
      </c>
      <c r="BN31" s="45" t="s">
        <v>102</v>
      </c>
      <c r="BO31" s="46">
        <v>65</v>
      </c>
      <c r="BP31" s="45">
        <f t="shared" si="27"/>
        <v>0.90630778703664994</v>
      </c>
      <c r="BQ31" s="45">
        <f t="shared" si="28"/>
        <v>477.62420376831454</v>
      </c>
      <c r="BR31" s="45">
        <v>69</v>
      </c>
      <c r="BS31" s="44">
        <f t="shared" si="29"/>
        <v>0.93358042649720174</v>
      </c>
      <c r="BT31" s="45">
        <f t="shared" si="30"/>
        <v>302.48005818509336</v>
      </c>
      <c r="BU31" s="54">
        <f t="shared" si="31"/>
        <v>175.14414558322119</v>
      </c>
      <c r="BV31" s="45">
        <v>23</v>
      </c>
      <c r="BW31" s="45" t="s">
        <v>102</v>
      </c>
      <c r="BX31" s="46">
        <v>68</v>
      </c>
      <c r="BY31" s="45">
        <f t="shared" si="32"/>
        <v>0.92718385456678742</v>
      </c>
      <c r="BZ31" s="45">
        <f t="shared" si="33"/>
        <v>488.62589135669697</v>
      </c>
      <c r="CA31" s="45">
        <v>74</v>
      </c>
      <c r="CB31" s="44">
        <f t="shared" si="34"/>
        <v>0.96126169593831889</v>
      </c>
      <c r="CC31" s="45">
        <f t="shared" si="35"/>
        <v>311.44878948401532</v>
      </c>
      <c r="CD31" s="54">
        <f t="shared" si="36"/>
        <v>177.17710187268165</v>
      </c>
      <c r="CE31" s="45">
        <v>22</v>
      </c>
      <c r="CF31" s="45" t="s">
        <v>102</v>
      </c>
      <c r="CG31" s="47">
        <v>67</v>
      </c>
      <c r="CH31" s="45">
        <f t="shared" si="37"/>
        <v>0.93358042649720174</v>
      </c>
      <c r="CI31" s="45">
        <f t="shared" si="38"/>
        <v>491.99688476402531</v>
      </c>
      <c r="CJ31" s="45">
        <v>69</v>
      </c>
      <c r="CK31" s="44">
        <f t="shared" si="39"/>
        <v>0.93358042649720174</v>
      </c>
      <c r="CL31" s="45">
        <f t="shared" si="40"/>
        <v>302.48005818509336</v>
      </c>
      <c r="CM31" s="54">
        <f t="shared" si="41"/>
        <v>189.51682657893195</v>
      </c>
      <c r="CN31" s="45">
        <v>28</v>
      </c>
      <c r="CO31" s="45" t="s">
        <v>102</v>
      </c>
      <c r="CP31" s="47">
        <v>60</v>
      </c>
      <c r="CQ31" s="45">
        <f t="shared" si="42"/>
        <v>0.87461970713939574</v>
      </c>
      <c r="CR31" s="45">
        <f t="shared" si="43"/>
        <v>460.92458566246154</v>
      </c>
      <c r="CS31" s="45">
        <v>61</v>
      </c>
      <c r="CT31" s="44">
        <f t="shared" si="44"/>
        <v>0.87461970713939574</v>
      </c>
      <c r="CU31" s="45">
        <f t="shared" si="45"/>
        <v>283.3767851131642</v>
      </c>
      <c r="CV31" s="54">
        <f t="shared" si="46"/>
        <v>177.54780054929734</v>
      </c>
      <c r="CW31" s="45">
        <v>25</v>
      </c>
      <c r="CX31" s="45" t="s">
        <v>102</v>
      </c>
      <c r="CY31" s="47">
        <v>71</v>
      </c>
      <c r="CZ31" s="45">
        <f t="shared" si="47"/>
        <v>0.96126169593831889</v>
      </c>
      <c r="DA31" s="45">
        <f t="shared" si="48"/>
        <v>506.58491375949404</v>
      </c>
      <c r="DB31" s="45">
        <v>74</v>
      </c>
      <c r="DC31" s="44">
        <f t="shared" si="49"/>
        <v>0.96126169593831889</v>
      </c>
      <c r="DD31" s="45">
        <f t="shared" si="50"/>
        <v>311.44878948401532</v>
      </c>
      <c r="DE31" s="54">
        <f t="shared" si="51"/>
        <v>195.13612427547872</v>
      </c>
      <c r="DF31" s="45">
        <v>21</v>
      </c>
      <c r="DG31" s="45" t="s">
        <v>102</v>
      </c>
      <c r="DH31" s="48">
        <v>63</v>
      </c>
      <c r="DI31" s="45">
        <f t="shared" si="52"/>
        <v>0.8660254037844386</v>
      </c>
      <c r="DJ31" s="45">
        <f t="shared" si="53"/>
        <v>456.39538779439914</v>
      </c>
      <c r="DK31" s="45">
        <v>60</v>
      </c>
      <c r="DL31" s="44">
        <f t="shared" si="54"/>
        <v>0.8660254037844386</v>
      </c>
      <c r="DM31" s="45">
        <f t="shared" si="55"/>
        <v>280.59223082615813</v>
      </c>
      <c r="DN31" s="54">
        <f t="shared" si="56"/>
        <v>175.80315696824101</v>
      </c>
      <c r="DO31" s="45">
        <v>31</v>
      </c>
      <c r="DP31" s="45" t="s">
        <v>102</v>
      </c>
      <c r="DQ31" s="48">
        <v>64</v>
      </c>
      <c r="DR31" s="45">
        <f t="shared" si="57"/>
        <v>0.91354545764260087</v>
      </c>
      <c r="DS31" s="45">
        <f t="shared" si="58"/>
        <v>481.43845617765066</v>
      </c>
      <c r="DT31" s="45">
        <v>66</v>
      </c>
      <c r="DU31" s="44">
        <f t="shared" si="59"/>
        <v>0.91354545764260087</v>
      </c>
      <c r="DV31" s="45">
        <f t="shared" si="60"/>
        <v>295.98872827620266</v>
      </c>
      <c r="DW31" s="54">
        <f t="shared" si="61"/>
        <v>185.449727901448</v>
      </c>
      <c r="DX31" s="45">
        <v>36</v>
      </c>
      <c r="DY31" s="45" t="s">
        <v>102</v>
      </c>
      <c r="DZ31" s="48">
        <v>66</v>
      </c>
      <c r="EA31" s="45">
        <f t="shared" si="62"/>
        <v>0.93969262078590832</v>
      </c>
      <c r="EB31" s="45">
        <f t="shared" si="63"/>
        <v>495.21801115417367</v>
      </c>
      <c r="EC31" s="45">
        <v>70</v>
      </c>
      <c r="ED31" s="44">
        <f t="shared" si="64"/>
        <v>0.93969262078590832</v>
      </c>
      <c r="EE31" s="45">
        <f t="shared" si="65"/>
        <v>304.46040913463429</v>
      </c>
      <c r="EF31" s="54">
        <f t="shared" si="66"/>
        <v>190.75760201953938</v>
      </c>
      <c r="EG31" s="45">
        <v>24</v>
      </c>
      <c r="EH31" s="45" t="s">
        <v>102</v>
      </c>
      <c r="EJ31" s="1">
        <v>51</v>
      </c>
      <c r="EK31" s="32">
        <v>-8</v>
      </c>
      <c r="EL31" s="1">
        <v>105</v>
      </c>
      <c r="EM31" s="1">
        <v>18</v>
      </c>
      <c r="EN31" s="32">
        <v>5</v>
      </c>
      <c r="EO31" s="1">
        <v>45</v>
      </c>
      <c r="EP31" s="1">
        <v>16</v>
      </c>
      <c r="EQ31" s="32">
        <v>7</v>
      </c>
      <c r="ER31" s="1">
        <v>49</v>
      </c>
      <c r="ES31" s="1">
        <v>51</v>
      </c>
      <c r="ET31" s="32">
        <v>-11</v>
      </c>
      <c r="EU31" s="1">
        <v>125</v>
      </c>
      <c r="EV31" s="1">
        <v>59</v>
      </c>
      <c r="EW31" s="32">
        <v>-8</v>
      </c>
      <c r="EX31" s="1">
        <v>118</v>
      </c>
      <c r="EY31" s="1">
        <v>54</v>
      </c>
      <c r="EZ31" s="32">
        <v>-8</v>
      </c>
      <c r="FA31" s="1">
        <v>113</v>
      </c>
      <c r="FB31" s="1">
        <v>51</v>
      </c>
      <c r="FC31" s="32">
        <v>-7</v>
      </c>
      <c r="FD31" s="1">
        <v>104</v>
      </c>
      <c r="FE31" s="1">
        <v>58</v>
      </c>
      <c r="FF31" s="32">
        <v>-4</v>
      </c>
      <c r="FG31" s="1">
        <v>100</v>
      </c>
      <c r="FH31" s="1">
        <v>54</v>
      </c>
      <c r="FI31" s="32">
        <v>-12</v>
      </c>
      <c r="FJ31" s="1">
        <v>111</v>
      </c>
      <c r="FK31" s="1">
        <v>47</v>
      </c>
      <c r="FL31" s="32">
        <v>-6</v>
      </c>
      <c r="FM31" s="1">
        <v>103</v>
      </c>
      <c r="FN31" s="1">
        <v>50</v>
      </c>
      <c r="FO31" s="32">
        <v>-11</v>
      </c>
      <c r="FP31" s="1">
        <v>100</v>
      </c>
      <c r="FQ31" s="1">
        <v>55</v>
      </c>
      <c r="FR31" s="32">
        <v>-10</v>
      </c>
      <c r="FS31" s="1">
        <v>113</v>
      </c>
      <c r="FT31" s="25">
        <v>27</v>
      </c>
      <c r="FU31" s="1">
        <v>23</v>
      </c>
      <c r="FV31" s="1">
        <v>102</v>
      </c>
      <c r="FW31" s="1">
        <v>10</v>
      </c>
      <c r="FX31" s="1">
        <v>6</v>
      </c>
      <c r="FY31" s="1">
        <v>44</v>
      </c>
      <c r="FZ31" s="1">
        <v>13</v>
      </c>
      <c r="GA31" s="1">
        <v>7</v>
      </c>
      <c r="GB31" s="1">
        <v>42</v>
      </c>
      <c r="GC31" s="1">
        <v>36</v>
      </c>
      <c r="GD31" s="1">
        <v>26</v>
      </c>
      <c r="GE31" s="1">
        <v>98</v>
      </c>
      <c r="GF31" s="1">
        <v>39</v>
      </c>
      <c r="GG31" s="1">
        <v>27</v>
      </c>
      <c r="GH31" s="1">
        <v>101</v>
      </c>
      <c r="GI31" s="1">
        <v>32</v>
      </c>
      <c r="GJ31" s="1">
        <v>23</v>
      </c>
      <c r="GK31" s="1">
        <v>104</v>
      </c>
      <c r="GL31" s="1">
        <v>27</v>
      </c>
      <c r="GM31" s="1">
        <v>9</v>
      </c>
      <c r="GN31" s="1">
        <v>43</v>
      </c>
      <c r="GO31" s="1">
        <v>21</v>
      </c>
      <c r="GP31" s="1">
        <v>5</v>
      </c>
      <c r="GQ31" s="1">
        <v>49</v>
      </c>
      <c r="GR31" s="1">
        <v>24</v>
      </c>
      <c r="GS31" s="1">
        <v>5</v>
      </c>
      <c r="GT31" s="1">
        <v>42</v>
      </c>
      <c r="GU31" s="1">
        <v>18</v>
      </c>
      <c r="GV31" s="1">
        <v>10</v>
      </c>
      <c r="GW31" s="1">
        <v>76</v>
      </c>
      <c r="GX31" s="1">
        <v>22</v>
      </c>
      <c r="GY31" s="1">
        <v>0</v>
      </c>
      <c r="GZ31" s="1">
        <v>74</v>
      </c>
      <c r="HA31" s="1">
        <v>21</v>
      </c>
      <c r="HB31" s="1">
        <v>0</v>
      </c>
      <c r="HC31" s="1">
        <v>86</v>
      </c>
    </row>
    <row r="32" spans="1:211" x14ac:dyDescent="0.2">
      <c r="A32" s="3">
        <v>27</v>
      </c>
      <c r="B32" s="1" t="s">
        <v>29</v>
      </c>
      <c r="C32" s="1" t="s">
        <v>75</v>
      </c>
      <c r="D32" s="1">
        <v>78.3</v>
      </c>
      <c r="E32" s="1">
        <f t="shared" si="0"/>
        <v>178</v>
      </c>
      <c r="F32" s="2">
        <v>185</v>
      </c>
      <c r="G32" s="2">
        <v>93</v>
      </c>
      <c r="H32" s="2">
        <v>82</v>
      </c>
      <c r="I32" s="2">
        <v>64</v>
      </c>
      <c r="J32" s="2">
        <v>46</v>
      </c>
      <c r="K32" s="2">
        <v>24.5</v>
      </c>
      <c r="L32" s="2">
        <v>14.2</v>
      </c>
      <c r="M32" s="2">
        <v>36.6</v>
      </c>
      <c r="N32" s="2">
        <v>59.8</v>
      </c>
      <c r="O32" s="2">
        <v>48.4</v>
      </c>
      <c r="P32" s="2">
        <v>52.5</v>
      </c>
      <c r="Q32" s="2">
        <v>40.5</v>
      </c>
      <c r="R32" s="2">
        <v>46.1</v>
      </c>
      <c r="S32" s="2">
        <v>45.6</v>
      </c>
      <c r="T32" s="1" t="s">
        <v>61</v>
      </c>
      <c r="U32" s="1" t="s">
        <v>59</v>
      </c>
      <c r="V32" s="44">
        <v>60</v>
      </c>
      <c r="W32" s="45">
        <f t="shared" si="67"/>
        <v>0.8660254037844386</v>
      </c>
      <c r="X32" s="45">
        <f t="shared" si="68"/>
        <v>456.39538779439914</v>
      </c>
      <c r="Y32" s="45">
        <f t="shared" si="69"/>
        <v>567.24663947880731</v>
      </c>
      <c r="Z32" s="45"/>
      <c r="AA32" s="44">
        <v>30</v>
      </c>
      <c r="AB32" s="45">
        <f t="shared" si="70"/>
        <v>0.49999999999999994</v>
      </c>
      <c r="AC32" s="45">
        <f t="shared" si="71"/>
        <v>161.99999999999997</v>
      </c>
      <c r="AD32" s="45">
        <f t="shared" si="72"/>
        <v>176.99999999999997</v>
      </c>
      <c r="AE32" s="45"/>
      <c r="AF32" s="54">
        <f t="shared" si="73"/>
        <v>294.3953877943992</v>
      </c>
      <c r="AG32" s="54">
        <f t="shared" si="73"/>
        <v>390.24663947880731</v>
      </c>
      <c r="AH32" s="45">
        <v>0</v>
      </c>
      <c r="AI32" s="45" t="s">
        <v>105</v>
      </c>
      <c r="AJ32" s="44">
        <v>69</v>
      </c>
      <c r="AK32" s="45">
        <f t="shared" si="74"/>
        <v>0.93358042649720174</v>
      </c>
      <c r="AL32" s="45">
        <f t="shared" si="10"/>
        <v>491.99688476402531</v>
      </c>
      <c r="AM32" s="44">
        <v>70</v>
      </c>
      <c r="AN32" s="45">
        <f t="shared" si="11"/>
        <v>0.93969262078590832</v>
      </c>
      <c r="AO32" s="45">
        <f t="shared" si="12"/>
        <v>304.46040913463429</v>
      </c>
      <c r="AP32" s="54">
        <f t="shared" si="13"/>
        <v>187.53647562939102</v>
      </c>
      <c r="AQ32" s="45">
        <v>0</v>
      </c>
      <c r="AR32" s="45" t="s">
        <v>104</v>
      </c>
      <c r="AS32" s="44">
        <v>70</v>
      </c>
      <c r="AT32" s="45">
        <f t="shared" si="14"/>
        <v>0.93969262078590832</v>
      </c>
      <c r="AU32" s="45">
        <f t="shared" si="15"/>
        <v>495.21801115417367</v>
      </c>
      <c r="AV32" s="45">
        <v>68</v>
      </c>
      <c r="AW32" s="44">
        <f t="shared" si="16"/>
        <v>0.92718385456678742</v>
      </c>
      <c r="AX32" s="45">
        <f t="shared" si="17"/>
        <v>300.40756887963914</v>
      </c>
      <c r="AY32" s="54">
        <f t="shared" si="18"/>
        <v>194.81044227453452</v>
      </c>
      <c r="AZ32" s="45">
        <v>0</v>
      </c>
      <c r="BA32" s="45" t="s">
        <v>104</v>
      </c>
      <c r="BB32" s="46">
        <v>69</v>
      </c>
      <c r="BC32" s="45">
        <f t="shared" si="19"/>
        <v>0.93358042649720174</v>
      </c>
      <c r="BD32" s="45">
        <f t="shared" si="20"/>
        <v>491.99688476402531</v>
      </c>
      <c r="BE32" s="45">
        <f t="shared" si="75"/>
        <v>611.49517935566712</v>
      </c>
      <c r="BF32" s="45"/>
      <c r="BG32" s="45">
        <v>62</v>
      </c>
      <c r="BH32" s="44">
        <f t="shared" si="22"/>
        <v>0.88294759285892688</v>
      </c>
      <c r="BI32" s="45">
        <f t="shared" si="23"/>
        <v>286.07502008629228</v>
      </c>
      <c r="BJ32" s="45">
        <f t="shared" si="76"/>
        <v>312.56344787206012</v>
      </c>
      <c r="BK32" s="54">
        <f t="shared" si="77"/>
        <v>205.92186467773303</v>
      </c>
      <c r="BL32" s="54">
        <f t="shared" si="78"/>
        <v>298.931731483607</v>
      </c>
      <c r="BM32" s="45">
        <v>38</v>
      </c>
      <c r="BN32" s="45" t="s">
        <v>102</v>
      </c>
      <c r="BO32" s="46">
        <v>67</v>
      </c>
      <c r="BP32" s="45">
        <f t="shared" si="27"/>
        <v>0.92050485345244037</v>
      </c>
      <c r="BQ32" s="45">
        <f t="shared" si="28"/>
        <v>485.10605776943606</v>
      </c>
      <c r="BR32" s="45">
        <v>57</v>
      </c>
      <c r="BS32" s="44">
        <f t="shared" si="29"/>
        <v>0.83867056794542405</v>
      </c>
      <c r="BT32" s="45">
        <f t="shared" si="30"/>
        <v>271.72926401431738</v>
      </c>
      <c r="BU32" s="54">
        <f t="shared" si="31"/>
        <v>213.37679375511868</v>
      </c>
      <c r="BV32" s="45">
        <v>32</v>
      </c>
      <c r="BW32" s="45" t="s">
        <v>102</v>
      </c>
      <c r="BX32" s="46">
        <v>68</v>
      </c>
      <c r="BY32" s="45">
        <f t="shared" si="32"/>
        <v>0.92718385456678742</v>
      </c>
      <c r="BZ32" s="45">
        <f t="shared" si="33"/>
        <v>488.62589135669697</v>
      </c>
      <c r="CA32" s="45">
        <v>61</v>
      </c>
      <c r="CB32" s="44">
        <f t="shared" si="34"/>
        <v>0.87461970713939574</v>
      </c>
      <c r="CC32" s="45">
        <f t="shared" si="35"/>
        <v>283.3767851131642</v>
      </c>
      <c r="CD32" s="54">
        <f t="shared" si="36"/>
        <v>205.24910624353276</v>
      </c>
      <c r="CE32" s="45">
        <v>41</v>
      </c>
      <c r="CF32" s="45" t="s">
        <v>102</v>
      </c>
      <c r="CG32" s="47">
        <v>66</v>
      </c>
      <c r="CH32" s="45">
        <f t="shared" si="37"/>
        <v>0.84804809615642596</v>
      </c>
      <c r="CI32" s="45">
        <f t="shared" si="38"/>
        <v>446.92134667443651</v>
      </c>
      <c r="CJ32" s="45">
        <v>58</v>
      </c>
      <c r="CK32" s="44">
        <f t="shared" si="39"/>
        <v>0.84804809615642596</v>
      </c>
      <c r="CL32" s="45">
        <f t="shared" si="40"/>
        <v>274.76758315468203</v>
      </c>
      <c r="CM32" s="54">
        <f t="shared" si="41"/>
        <v>172.15376351975448</v>
      </c>
      <c r="CN32" s="45">
        <v>20</v>
      </c>
      <c r="CO32" s="45" t="s">
        <v>102</v>
      </c>
      <c r="CP32" s="47">
        <v>65</v>
      </c>
      <c r="CQ32" s="45">
        <f t="shared" si="42"/>
        <v>0.89100652418836779</v>
      </c>
      <c r="CR32" s="45">
        <f t="shared" si="43"/>
        <v>469.56043824726981</v>
      </c>
      <c r="CS32" s="45">
        <v>63</v>
      </c>
      <c r="CT32" s="44">
        <f t="shared" si="44"/>
        <v>0.89100652418836779</v>
      </c>
      <c r="CU32" s="45">
        <f t="shared" si="45"/>
        <v>288.68611383703114</v>
      </c>
      <c r="CV32" s="54">
        <f t="shared" si="46"/>
        <v>180.87432441023867</v>
      </c>
      <c r="CW32" s="45">
        <v>25</v>
      </c>
      <c r="CX32" s="45" t="s">
        <v>102</v>
      </c>
      <c r="CY32" s="47">
        <v>61</v>
      </c>
      <c r="CZ32" s="45">
        <f t="shared" si="47"/>
        <v>0.84804809615642596</v>
      </c>
      <c r="DA32" s="45">
        <f t="shared" si="48"/>
        <v>446.92134667443651</v>
      </c>
      <c r="DB32" s="45">
        <v>58</v>
      </c>
      <c r="DC32" s="44">
        <f t="shared" si="49"/>
        <v>0.84804809615642596</v>
      </c>
      <c r="DD32" s="45">
        <f t="shared" si="50"/>
        <v>274.76758315468203</v>
      </c>
      <c r="DE32" s="54">
        <f t="shared" si="51"/>
        <v>172.15376351975448</v>
      </c>
      <c r="DF32" s="45">
        <v>25</v>
      </c>
      <c r="DG32" s="45" t="s">
        <v>102</v>
      </c>
      <c r="DH32" s="48">
        <v>60</v>
      </c>
      <c r="DI32" s="45">
        <f t="shared" si="52"/>
        <v>0.8191520442889918</v>
      </c>
      <c r="DJ32" s="45">
        <f t="shared" si="53"/>
        <v>431.6931273402987</v>
      </c>
      <c r="DK32" s="45">
        <v>55</v>
      </c>
      <c r="DL32" s="44">
        <f t="shared" si="54"/>
        <v>0.8191520442889918</v>
      </c>
      <c r="DM32" s="45">
        <f t="shared" si="55"/>
        <v>265.40526234963335</v>
      </c>
      <c r="DN32" s="54">
        <f t="shared" si="56"/>
        <v>166.28786499066535</v>
      </c>
      <c r="DO32" s="45">
        <v>30</v>
      </c>
      <c r="DP32" s="45" t="s">
        <v>102</v>
      </c>
      <c r="DQ32" s="48">
        <v>64</v>
      </c>
      <c r="DR32" s="45">
        <f t="shared" si="57"/>
        <v>0.8191520442889918</v>
      </c>
      <c r="DS32" s="45">
        <f t="shared" si="58"/>
        <v>431.6931273402987</v>
      </c>
      <c r="DT32" s="45">
        <v>55</v>
      </c>
      <c r="DU32" s="44">
        <f t="shared" si="59"/>
        <v>0.8191520442889918</v>
      </c>
      <c r="DV32" s="45">
        <f t="shared" si="60"/>
        <v>265.40526234963335</v>
      </c>
      <c r="DW32" s="54">
        <f t="shared" si="61"/>
        <v>166.28786499066535</v>
      </c>
      <c r="DX32" s="45">
        <v>29</v>
      </c>
      <c r="DY32" s="45" t="s">
        <v>102</v>
      </c>
      <c r="DZ32" s="48">
        <v>65</v>
      </c>
      <c r="EA32" s="45">
        <f t="shared" si="62"/>
        <v>0.84804809615642596</v>
      </c>
      <c r="EB32" s="45">
        <f t="shared" si="63"/>
        <v>446.92134667443651</v>
      </c>
      <c r="EC32" s="45">
        <v>58</v>
      </c>
      <c r="ED32" s="44">
        <f t="shared" si="64"/>
        <v>0.84804809615642596</v>
      </c>
      <c r="EE32" s="45">
        <f t="shared" si="65"/>
        <v>274.76758315468203</v>
      </c>
      <c r="EF32" s="54">
        <f t="shared" si="66"/>
        <v>172.15376351975448</v>
      </c>
      <c r="EG32" s="45">
        <v>27</v>
      </c>
      <c r="EH32" s="45" t="s">
        <v>102</v>
      </c>
      <c r="EJ32" s="1">
        <v>23</v>
      </c>
      <c r="EK32" s="32">
        <v>24</v>
      </c>
      <c r="EL32" s="1">
        <v>90</v>
      </c>
      <c r="EM32" s="1">
        <v>30</v>
      </c>
      <c r="EN32" s="32">
        <v>-5</v>
      </c>
      <c r="EO32" s="1">
        <v>118</v>
      </c>
      <c r="EP32" s="1">
        <v>27</v>
      </c>
      <c r="EQ32" s="32">
        <v>-2</v>
      </c>
      <c r="ER32" s="1">
        <v>120</v>
      </c>
      <c r="ES32" s="1">
        <v>26</v>
      </c>
      <c r="ET32" s="32">
        <v>-3</v>
      </c>
      <c r="EU32" s="1">
        <v>127</v>
      </c>
      <c r="EV32" s="1">
        <v>32</v>
      </c>
      <c r="EW32" s="32">
        <v>-5</v>
      </c>
      <c r="EX32" s="1">
        <v>130</v>
      </c>
      <c r="EY32" s="1">
        <v>24</v>
      </c>
      <c r="EZ32" s="32">
        <v>-4</v>
      </c>
      <c r="FA32" s="1">
        <v>123</v>
      </c>
      <c r="FB32" s="1">
        <v>33</v>
      </c>
      <c r="FC32" s="32">
        <v>-5</v>
      </c>
      <c r="FD32" s="1">
        <v>124</v>
      </c>
      <c r="FE32" s="1">
        <v>32</v>
      </c>
      <c r="FF32" s="32">
        <v>-2</v>
      </c>
      <c r="FG32" s="1">
        <v>125</v>
      </c>
      <c r="FH32" s="1">
        <v>34</v>
      </c>
      <c r="FI32" s="32">
        <v>-5</v>
      </c>
      <c r="FJ32" s="1">
        <v>118</v>
      </c>
      <c r="FK32" s="1">
        <v>30</v>
      </c>
      <c r="FL32" s="32">
        <v>-6</v>
      </c>
      <c r="FM32" s="1">
        <v>123</v>
      </c>
      <c r="FN32" s="1">
        <v>33</v>
      </c>
      <c r="FO32" s="32">
        <v>-5</v>
      </c>
      <c r="FP32" s="1">
        <v>123</v>
      </c>
      <c r="FQ32" s="1">
        <v>32</v>
      </c>
      <c r="FR32" s="32">
        <v>-6</v>
      </c>
      <c r="FS32" s="1">
        <v>115</v>
      </c>
      <c r="FT32" s="25">
        <v>11</v>
      </c>
      <c r="FU32" s="16">
        <v>8</v>
      </c>
      <c r="FV32" s="16">
        <v>76</v>
      </c>
      <c r="FW32" s="16">
        <v>16</v>
      </c>
      <c r="FX32" s="16">
        <v>12</v>
      </c>
      <c r="FY32" s="16">
        <v>114</v>
      </c>
      <c r="FZ32" s="16">
        <v>7</v>
      </c>
      <c r="GA32" s="16">
        <v>4</v>
      </c>
      <c r="GB32" s="16">
        <v>47</v>
      </c>
      <c r="GC32" s="16">
        <v>19</v>
      </c>
      <c r="GD32" s="16">
        <v>12</v>
      </c>
      <c r="GE32" s="16">
        <v>125</v>
      </c>
      <c r="GF32" s="16">
        <v>28</v>
      </c>
      <c r="GG32" s="16">
        <v>9</v>
      </c>
      <c r="GH32" s="16">
        <v>115</v>
      </c>
      <c r="GI32" s="16">
        <v>21</v>
      </c>
      <c r="GJ32" s="16">
        <v>6</v>
      </c>
      <c r="GK32" s="16">
        <v>117</v>
      </c>
      <c r="GL32" s="16">
        <v>12</v>
      </c>
      <c r="GM32" s="16">
        <v>3</v>
      </c>
      <c r="GN32" s="16">
        <v>74</v>
      </c>
      <c r="GO32" s="16">
        <v>9</v>
      </c>
      <c r="GP32" s="16">
        <v>20</v>
      </c>
      <c r="GQ32" s="16">
        <v>99</v>
      </c>
      <c r="GR32" s="16">
        <v>16</v>
      </c>
      <c r="GS32" s="16">
        <v>14</v>
      </c>
      <c r="GT32" s="16">
        <v>108</v>
      </c>
      <c r="GU32" s="16">
        <v>23</v>
      </c>
      <c r="GV32" s="16">
        <v>13</v>
      </c>
      <c r="GW32" s="16">
        <v>120</v>
      </c>
      <c r="GX32" s="16">
        <v>23</v>
      </c>
      <c r="GY32" s="16">
        <v>11</v>
      </c>
      <c r="GZ32" s="16">
        <v>123</v>
      </c>
      <c r="HA32" s="16">
        <v>23</v>
      </c>
      <c r="HB32" s="16">
        <v>9</v>
      </c>
      <c r="HC32" s="16">
        <v>108</v>
      </c>
    </row>
    <row r="33" spans="1:211" s="16" customFormat="1" x14ac:dyDescent="0.2">
      <c r="A33" s="15">
        <v>28</v>
      </c>
      <c r="B33" s="16" t="s">
        <v>15</v>
      </c>
      <c r="C33" s="16" t="s">
        <v>76</v>
      </c>
      <c r="D33" s="16">
        <v>87</v>
      </c>
      <c r="E33" s="16">
        <f t="shared" si="0"/>
        <v>191</v>
      </c>
      <c r="F33" s="17">
        <v>198</v>
      </c>
      <c r="G33" s="17">
        <v>100</v>
      </c>
      <c r="H33" s="17">
        <v>88.6</v>
      </c>
      <c r="I33" s="17">
        <v>68.5</v>
      </c>
      <c r="J33" s="17">
        <v>53</v>
      </c>
      <c r="K33" s="17">
        <v>25</v>
      </c>
      <c r="L33" s="17">
        <v>14.5</v>
      </c>
      <c r="M33" s="17">
        <v>45</v>
      </c>
      <c r="N33" s="17">
        <v>63.5</v>
      </c>
      <c r="O33" s="17">
        <v>47</v>
      </c>
      <c r="P33" s="17">
        <v>57</v>
      </c>
      <c r="Q33" s="17">
        <v>43.5</v>
      </c>
      <c r="R33" s="17">
        <v>52</v>
      </c>
      <c r="S33" s="17">
        <v>47</v>
      </c>
      <c r="T33" s="16" t="s">
        <v>61</v>
      </c>
      <c r="U33" s="16" t="s">
        <v>59</v>
      </c>
      <c r="V33" s="44">
        <v>56</v>
      </c>
      <c r="W33" s="45">
        <f t="shared" si="67"/>
        <v>0.82903757255504174</v>
      </c>
      <c r="X33" s="45">
        <f t="shared" si="68"/>
        <v>436.902800736507</v>
      </c>
      <c r="Y33" s="45">
        <f t="shared" si="69"/>
        <v>543.01961002355233</v>
      </c>
      <c r="Z33" s="45"/>
      <c r="AA33" s="44">
        <v>54</v>
      </c>
      <c r="AB33" s="45">
        <f t="shared" si="70"/>
        <v>0.80901699437494745</v>
      </c>
      <c r="AC33" s="45">
        <f t="shared" si="71"/>
        <v>262.12150617748296</v>
      </c>
      <c r="AD33" s="45">
        <f t="shared" si="72"/>
        <v>286.39201600873139</v>
      </c>
      <c r="AE33" s="45"/>
      <c r="AF33" s="54">
        <f t="shared" si="73"/>
        <v>174.78129455902405</v>
      </c>
      <c r="AG33" s="54">
        <f t="shared" si="73"/>
        <v>256.62759401482094</v>
      </c>
      <c r="AH33" s="47">
        <v>0</v>
      </c>
      <c r="AI33" s="47" t="s">
        <v>102</v>
      </c>
      <c r="AJ33" s="44">
        <v>61</v>
      </c>
      <c r="AK33" s="45">
        <f t="shared" si="74"/>
        <v>0.87461970713939574</v>
      </c>
      <c r="AL33" s="45">
        <f t="shared" si="10"/>
        <v>460.92458566246154</v>
      </c>
      <c r="AM33" s="44">
        <v>62</v>
      </c>
      <c r="AN33" s="45">
        <f t="shared" si="11"/>
        <v>0.88294759285892688</v>
      </c>
      <c r="AO33" s="45">
        <f t="shared" si="12"/>
        <v>286.07502008629228</v>
      </c>
      <c r="AP33" s="54">
        <f t="shared" si="13"/>
        <v>174.84956557616925</v>
      </c>
      <c r="AQ33" s="47">
        <v>35</v>
      </c>
      <c r="AR33" s="47" t="s">
        <v>104</v>
      </c>
      <c r="AS33" s="44">
        <v>62</v>
      </c>
      <c r="AT33" s="45">
        <f t="shared" si="14"/>
        <v>0.88294759285892688</v>
      </c>
      <c r="AU33" s="45">
        <f t="shared" si="15"/>
        <v>465.31338143665448</v>
      </c>
      <c r="AV33" s="47">
        <v>58</v>
      </c>
      <c r="AW33" s="44">
        <f t="shared" si="16"/>
        <v>0.84804809615642596</v>
      </c>
      <c r="AX33" s="45">
        <f t="shared" si="17"/>
        <v>274.76758315468203</v>
      </c>
      <c r="AY33" s="54">
        <f t="shared" si="18"/>
        <v>190.54579828197245</v>
      </c>
      <c r="AZ33" s="47">
        <v>33</v>
      </c>
      <c r="BA33" s="47" t="s">
        <v>103</v>
      </c>
      <c r="BB33" s="46">
        <v>57</v>
      </c>
      <c r="BC33" s="45">
        <f t="shared" si="19"/>
        <v>0.83867056794542405</v>
      </c>
      <c r="BD33" s="45">
        <f t="shared" si="20"/>
        <v>441.97938930723848</v>
      </c>
      <c r="BE33" s="45">
        <f t="shared" si="75"/>
        <v>549.32922200425276</v>
      </c>
      <c r="BF33" s="45"/>
      <c r="BG33" s="47">
        <v>55</v>
      </c>
      <c r="BH33" s="44">
        <f t="shared" si="22"/>
        <v>0.8191520442889918</v>
      </c>
      <c r="BI33" s="45">
        <f t="shared" si="23"/>
        <v>265.40526234963335</v>
      </c>
      <c r="BJ33" s="45">
        <f t="shared" si="76"/>
        <v>289.97982367830309</v>
      </c>
      <c r="BK33" s="54">
        <f t="shared" si="77"/>
        <v>176.57412695760513</v>
      </c>
      <c r="BL33" s="54">
        <f t="shared" si="78"/>
        <v>259.34939832594966</v>
      </c>
      <c r="BM33" s="47">
        <v>23</v>
      </c>
      <c r="BN33" s="47" t="s">
        <v>102</v>
      </c>
      <c r="BO33" s="46">
        <v>56</v>
      </c>
      <c r="BP33" s="45">
        <f t="shared" si="27"/>
        <v>0.82903757255504174</v>
      </c>
      <c r="BQ33" s="45">
        <f t="shared" si="28"/>
        <v>436.902800736507</v>
      </c>
      <c r="BR33" s="47">
        <v>57</v>
      </c>
      <c r="BS33" s="44">
        <f t="shared" si="29"/>
        <v>0.83867056794542405</v>
      </c>
      <c r="BT33" s="45">
        <f t="shared" si="30"/>
        <v>271.72926401431738</v>
      </c>
      <c r="BU33" s="54">
        <f t="shared" si="31"/>
        <v>165.17353672218962</v>
      </c>
      <c r="BV33" s="47">
        <v>24</v>
      </c>
      <c r="BW33" s="47" t="s">
        <v>102</v>
      </c>
      <c r="BX33" s="46">
        <v>59</v>
      </c>
      <c r="BY33" s="45">
        <f t="shared" si="32"/>
        <v>0.85716730070211233</v>
      </c>
      <c r="BZ33" s="45">
        <f t="shared" si="33"/>
        <v>451.72716747001323</v>
      </c>
      <c r="CA33" s="47">
        <v>63</v>
      </c>
      <c r="CB33" s="44">
        <f t="shared" si="34"/>
        <v>0.89100652418836779</v>
      </c>
      <c r="CC33" s="45">
        <f t="shared" si="35"/>
        <v>288.68611383703114</v>
      </c>
      <c r="CD33" s="54">
        <f t="shared" si="36"/>
        <v>163.04105363298208</v>
      </c>
      <c r="CE33" s="47">
        <v>28</v>
      </c>
      <c r="CF33" s="47" t="s">
        <v>102</v>
      </c>
      <c r="CG33" s="47">
        <v>57</v>
      </c>
      <c r="CH33" s="45">
        <f t="shared" si="37"/>
        <v>0.76604444311897801</v>
      </c>
      <c r="CI33" s="45">
        <f t="shared" si="38"/>
        <v>403.70542152370143</v>
      </c>
      <c r="CJ33" s="47">
        <v>50</v>
      </c>
      <c r="CK33" s="44">
        <f t="shared" si="39"/>
        <v>0.76604444311897801</v>
      </c>
      <c r="CL33" s="45">
        <f t="shared" si="40"/>
        <v>248.19839957054887</v>
      </c>
      <c r="CM33" s="54">
        <f t="shared" si="41"/>
        <v>155.50702195315256</v>
      </c>
      <c r="CN33" s="47">
        <v>34</v>
      </c>
      <c r="CO33" s="47" t="s">
        <v>102</v>
      </c>
      <c r="CP33" s="47">
        <v>58</v>
      </c>
      <c r="CQ33" s="45">
        <f t="shared" si="42"/>
        <v>0.71933980033865108</v>
      </c>
      <c r="CR33" s="45">
        <f t="shared" si="43"/>
        <v>379.09207477846911</v>
      </c>
      <c r="CS33" s="47">
        <v>46</v>
      </c>
      <c r="CT33" s="44">
        <f t="shared" si="44"/>
        <v>0.71933980033865108</v>
      </c>
      <c r="CU33" s="45">
        <f t="shared" si="45"/>
        <v>233.06609530972295</v>
      </c>
      <c r="CV33" s="54">
        <f t="shared" si="46"/>
        <v>146.02597946874616</v>
      </c>
      <c r="CW33" s="47">
        <v>26</v>
      </c>
      <c r="CX33" s="47" t="s">
        <v>104</v>
      </c>
      <c r="CY33" s="47">
        <v>64</v>
      </c>
      <c r="CZ33" s="45">
        <f t="shared" si="47"/>
        <v>0.85716730070211233</v>
      </c>
      <c r="DA33" s="45">
        <f t="shared" si="48"/>
        <v>451.72716747001323</v>
      </c>
      <c r="DB33" s="47">
        <v>59</v>
      </c>
      <c r="DC33" s="44">
        <f t="shared" si="49"/>
        <v>0.85716730070211233</v>
      </c>
      <c r="DD33" s="45">
        <f t="shared" si="50"/>
        <v>277.72220542748437</v>
      </c>
      <c r="DE33" s="54">
        <f t="shared" si="51"/>
        <v>174.00496204252886</v>
      </c>
      <c r="DF33" s="47">
        <v>25</v>
      </c>
      <c r="DG33" s="47" t="s">
        <v>102</v>
      </c>
      <c r="DH33" s="48">
        <v>57</v>
      </c>
      <c r="DI33" s="45">
        <f t="shared" si="52"/>
        <v>0.75470958022277201</v>
      </c>
      <c r="DJ33" s="45">
        <f t="shared" si="53"/>
        <v>397.73194877740087</v>
      </c>
      <c r="DK33" s="47">
        <v>49</v>
      </c>
      <c r="DL33" s="44">
        <f t="shared" si="54"/>
        <v>0.75470958022277201</v>
      </c>
      <c r="DM33" s="45">
        <f t="shared" si="55"/>
        <v>244.52590399217814</v>
      </c>
      <c r="DN33" s="54">
        <f t="shared" si="56"/>
        <v>153.20604478522273</v>
      </c>
      <c r="DO33" s="47">
        <v>27</v>
      </c>
      <c r="DP33" s="47" t="s">
        <v>102</v>
      </c>
      <c r="DQ33" s="48">
        <v>59</v>
      </c>
      <c r="DR33" s="45">
        <f t="shared" si="57"/>
        <v>0.83867056794542405</v>
      </c>
      <c r="DS33" s="45">
        <f t="shared" si="58"/>
        <v>441.97938930723848</v>
      </c>
      <c r="DT33" s="47">
        <v>57</v>
      </c>
      <c r="DU33" s="44">
        <f t="shared" si="59"/>
        <v>0.83867056794542405</v>
      </c>
      <c r="DV33" s="45">
        <f t="shared" si="60"/>
        <v>271.72926401431738</v>
      </c>
      <c r="DW33" s="54">
        <f t="shared" si="61"/>
        <v>170.2501252929211</v>
      </c>
      <c r="DX33" s="47">
        <v>16</v>
      </c>
      <c r="DY33" s="47" t="s">
        <v>102</v>
      </c>
      <c r="DZ33" s="48">
        <v>59</v>
      </c>
      <c r="EA33" s="45">
        <f t="shared" si="62"/>
        <v>0.75470958022277201</v>
      </c>
      <c r="EB33" s="45">
        <f t="shared" si="63"/>
        <v>397.73194877740087</v>
      </c>
      <c r="EC33" s="47">
        <v>49</v>
      </c>
      <c r="ED33" s="44">
        <f t="shared" si="64"/>
        <v>0.75470958022277201</v>
      </c>
      <c r="EE33" s="45">
        <f t="shared" si="65"/>
        <v>244.52590399217814</v>
      </c>
      <c r="EF33" s="54">
        <f t="shared" si="66"/>
        <v>153.20604478522273</v>
      </c>
      <c r="EG33" s="47">
        <v>29</v>
      </c>
      <c r="EH33" s="47" t="s">
        <v>102</v>
      </c>
      <c r="EI33" s="25"/>
      <c r="EJ33" s="16">
        <v>12</v>
      </c>
      <c r="EK33" s="32">
        <v>4</v>
      </c>
      <c r="EL33" s="16">
        <v>117</v>
      </c>
      <c r="EM33" s="16">
        <v>30</v>
      </c>
      <c r="EN33" s="32">
        <v>0</v>
      </c>
      <c r="EO33" s="16">
        <v>117</v>
      </c>
      <c r="EP33" s="16">
        <v>36</v>
      </c>
      <c r="EQ33" s="32">
        <v>6</v>
      </c>
      <c r="ER33" s="16">
        <v>64</v>
      </c>
      <c r="ES33" s="16">
        <v>45</v>
      </c>
      <c r="ET33" s="32">
        <v>2</v>
      </c>
      <c r="EU33" s="16">
        <v>108</v>
      </c>
      <c r="EV33" s="16">
        <v>33</v>
      </c>
      <c r="EW33" s="32">
        <v>0</v>
      </c>
      <c r="EX33" s="16">
        <v>117</v>
      </c>
      <c r="EY33" s="16">
        <v>45</v>
      </c>
      <c r="EZ33" s="32">
        <v>0</v>
      </c>
      <c r="FA33" s="16">
        <v>127</v>
      </c>
      <c r="FB33" s="16">
        <v>9</v>
      </c>
      <c r="FC33" s="32">
        <v>7</v>
      </c>
      <c r="FD33" s="16">
        <v>123</v>
      </c>
      <c r="FE33" s="16">
        <v>37</v>
      </c>
      <c r="FF33" s="32">
        <v>10</v>
      </c>
      <c r="FG33" s="16">
        <v>112</v>
      </c>
      <c r="FH33" s="16">
        <v>51</v>
      </c>
      <c r="FI33" s="32">
        <v>5</v>
      </c>
      <c r="FJ33" s="16">
        <v>69</v>
      </c>
      <c r="FK33" s="16">
        <v>46</v>
      </c>
      <c r="FL33" s="32">
        <v>8</v>
      </c>
      <c r="FM33" s="16">
        <v>115</v>
      </c>
      <c r="FN33" s="16">
        <v>37</v>
      </c>
      <c r="FO33" s="32">
        <v>5</v>
      </c>
      <c r="FP33" s="16">
        <v>124</v>
      </c>
      <c r="FQ33" s="16">
        <v>8</v>
      </c>
      <c r="FR33" s="32">
        <v>10</v>
      </c>
      <c r="FS33" s="16">
        <v>126</v>
      </c>
      <c r="FT33" s="25">
        <v>9</v>
      </c>
      <c r="FU33" s="16">
        <v>11</v>
      </c>
      <c r="FV33" s="16">
        <v>71</v>
      </c>
      <c r="FW33" s="16">
        <v>7</v>
      </c>
      <c r="FX33" s="16">
        <v>9</v>
      </c>
      <c r="FY33" s="16">
        <v>97</v>
      </c>
      <c r="FZ33" s="16">
        <v>9</v>
      </c>
      <c r="GA33" s="16">
        <v>5</v>
      </c>
      <c r="GB33" s="16">
        <v>91</v>
      </c>
      <c r="GC33" s="16">
        <v>25</v>
      </c>
      <c r="GD33" s="16">
        <v>30</v>
      </c>
      <c r="GE33" s="16">
        <v>82</v>
      </c>
      <c r="GF33" s="16">
        <v>25</v>
      </c>
      <c r="GG33" s="16">
        <v>33</v>
      </c>
      <c r="GH33" s="16">
        <v>78</v>
      </c>
      <c r="GI33" s="16">
        <v>34</v>
      </c>
      <c r="GJ33" s="16">
        <v>31</v>
      </c>
      <c r="GK33" s="16">
        <v>79</v>
      </c>
      <c r="GL33" s="16">
        <v>21</v>
      </c>
      <c r="GM33" s="16">
        <v>9</v>
      </c>
      <c r="GN33" s="16">
        <v>75</v>
      </c>
      <c r="GO33" s="16">
        <v>20</v>
      </c>
      <c r="GP33" s="16">
        <v>4</v>
      </c>
      <c r="GQ33" s="16">
        <v>58</v>
      </c>
      <c r="GR33" s="16">
        <v>17</v>
      </c>
      <c r="GS33" s="16">
        <v>23</v>
      </c>
      <c r="GT33" s="16">
        <v>87</v>
      </c>
      <c r="GU33" s="16">
        <v>23</v>
      </c>
      <c r="GV33" s="16">
        <v>10</v>
      </c>
      <c r="GW33" s="16">
        <v>73</v>
      </c>
      <c r="GX33" s="16">
        <v>20</v>
      </c>
      <c r="GY33" s="16">
        <v>4</v>
      </c>
      <c r="GZ33" s="16">
        <v>65</v>
      </c>
      <c r="HA33" s="16">
        <v>18</v>
      </c>
      <c r="HB33" s="16">
        <v>30</v>
      </c>
      <c r="HC33" s="16">
        <v>93</v>
      </c>
    </row>
    <row r="34" spans="1:211" x14ac:dyDescent="0.2">
      <c r="C34" s="1" t="s">
        <v>80</v>
      </c>
      <c r="D34" s="23">
        <f t="shared" ref="D34:S34" si="79">MAX(D6:D33)</f>
        <v>87</v>
      </c>
      <c r="E34" s="23">
        <f t="shared" si="79"/>
        <v>191</v>
      </c>
      <c r="F34" s="23">
        <f t="shared" si="79"/>
        <v>198</v>
      </c>
      <c r="G34" s="23">
        <f t="shared" si="79"/>
        <v>100</v>
      </c>
      <c r="H34" s="23">
        <f t="shared" si="79"/>
        <v>88.6</v>
      </c>
      <c r="I34" s="23">
        <f t="shared" si="79"/>
        <v>68.5</v>
      </c>
      <c r="J34" s="23">
        <f t="shared" si="79"/>
        <v>53</v>
      </c>
      <c r="K34" s="23">
        <f t="shared" si="79"/>
        <v>27</v>
      </c>
      <c r="L34" s="23">
        <f t="shared" si="79"/>
        <v>14.5</v>
      </c>
      <c r="M34" s="23">
        <f t="shared" si="79"/>
        <v>45</v>
      </c>
      <c r="N34" s="23">
        <f t="shared" si="79"/>
        <v>63.5</v>
      </c>
      <c r="O34" s="23">
        <f t="shared" si="79"/>
        <v>59.3</v>
      </c>
      <c r="P34" s="23">
        <f t="shared" si="79"/>
        <v>57</v>
      </c>
      <c r="Q34" s="23">
        <f t="shared" si="79"/>
        <v>54</v>
      </c>
      <c r="R34" s="23">
        <f t="shared" si="79"/>
        <v>52</v>
      </c>
      <c r="S34" s="23">
        <f t="shared" si="79"/>
        <v>47</v>
      </c>
      <c r="AF34" s="51">
        <f>MAX(AF6:AF33)</f>
        <v>294.3953877943992</v>
      </c>
      <c r="AG34" s="51">
        <f>MAX(AG6:AG33)</f>
        <v>390.24663947880731</v>
      </c>
      <c r="AP34" s="51">
        <f>MAX(AP6:AP33)</f>
        <v>282.63613626705092</v>
      </c>
      <c r="AY34" s="51">
        <f>MAX(AY6:AY33)</f>
        <v>264.64013971738063</v>
      </c>
      <c r="BK34" s="51">
        <f>MAX(BK6:BK33)</f>
        <v>242.5050713017252</v>
      </c>
      <c r="BL34" s="51">
        <f>MAX(BL6:BL33)</f>
        <v>338.65431965809756</v>
      </c>
      <c r="BU34" s="51">
        <f>MAX(BU6:BU33)</f>
        <v>236.70505983903507</v>
      </c>
      <c r="CD34" s="51">
        <f>MAX(CD6:CD33)</f>
        <v>239.70241307040135</v>
      </c>
      <c r="CM34" s="51">
        <f>MAX(CM6:CM33)</f>
        <v>202.87633788487648</v>
      </c>
      <c r="CV34" s="51">
        <f>MAX(CV6:CV33)</f>
        <v>202.87633788487648</v>
      </c>
      <c r="DE34" s="51">
        <f>MAX(DE6:DE33)</f>
        <v>196.9700324340273</v>
      </c>
      <c r="DN34" s="51">
        <f>MAX(DN6:DN33)</f>
        <v>199.91597386147822</v>
      </c>
      <c r="DW34" s="51">
        <f>MAX(DW6:DW33)</f>
        <v>194.12986546049615</v>
      </c>
      <c r="EF34" s="51">
        <f>MAX(EF6:EF33)</f>
        <v>193.06447280791616</v>
      </c>
    </row>
    <row r="35" spans="1:211" x14ac:dyDescent="0.2">
      <c r="C35" s="1" t="s">
        <v>81</v>
      </c>
      <c r="D35" s="23">
        <f t="shared" ref="D35:S35" si="80">MIN(D6:D33)</f>
        <v>43.5</v>
      </c>
      <c r="E35" s="23">
        <f t="shared" si="80"/>
        <v>155</v>
      </c>
      <c r="F35" s="23">
        <f t="shared" si="80"/>
        <v>162</v>
      </c>
      <c r="G35" s="23">
        <f t="shared" si="80"/>
        <v>71.099999999999994</v>
      </c>
      <c r="H35" s="23">
        <f t="shared" si="80"/>
        <v>61.5</v>
      </c>
      <c r="I35" s="23">
        <f t="shared" si="80"/>
        <v>34.799999999999997</v>
      </c>
      <c r="J35" s="23">
        <f t="shared" si="80"/>
        <v>39</v>
      </c>
      <c r="K35" s="23">
        <f t="shared" si="80"/>
        <v>13.7</v>
      </c>
      <c r="L35" s="23">
        <f t="shared" si="80"/>
        <v>6.8</v>
      </c>
      <c r="M35" s="23">
        <f t="shared" si="80"/>
        <v>3.4</v>
      </c>
      <c r="N35" s="23">
        <f t="shared" si="80"/>
        <v>48.2</v>
      </c>
      <c r="O35" s="23">
        <f t="shared" si="80"/>
        <v>36.9</v>
      </c>
      <c r="P35" s="23">
        <f t="shared" si="80"/>
        <v>42</v>
      </c>
      <c r="Q35" s="23">
        <f t="shared" si="80"/>
        <v>31.5</v>
      </c>
      <c r="R35" s="23">
        <f t="shared" si="80"/>
        <v>35</v>
      </c>
      <c r="S35" s="23">
        <f t="shared" si="80"/>
        <v>33.1</v>
      </c>
      <c r="AF35" s="51">
        <f>MIN(AF6:AF33)</f>
        <v>143.15870836743898</v>
      </c>
      <c r="AG35" s="51">
        <f>MIN(AG6:AG33)</f>
        <v>219.66903463242903</v>
      </c>
      <c r="AP35" s="51">
        <f>MIN(AP6:AP33)</f>
        <v>123.77659060989117</v>
      </c>
      <c r="AY35" s="51">
        <f>MIN(AY6:AY33)</f>
        <v>108.93364865656389</v>
      </c>
      <c r="BK35" s="51">
        <f>MIN(BK6:BK33)</f>
        <v>145.61810725400642</v>
      </c>
      <c r="BL35" s="51">
        <f>MIN(BL6:BL33)</f>
        <v>223.98114113722954</v>
      </c>
      <c r="BU35" s="51">
        <f>MIN(BU6:BU33)</f>
        <v>125.98321609621706</v>
      </c>
      <c r="CD35" s="51">
        <f>MIN(CD6:CD33)</f>
        <v>148.3163422271345</v>
      </c>
      <c r="CM35" s="51">
        <f>MIN(CM6:CM33)</f>
        <v>101.49999999999997</v>
      </c>
      <c r="CV35" s="51">
        <f>MIN(CV6:CV33)</f>
        <v>124.97927949110863</v>
      </c>
      <c r="DE35" s="51">
        <f>MIN(DE6:DE33)</f>
        <v>133.179982885073</v>
      </c>
      <c r="DN35" s="51">
        <f>MIN(DN6:DN33)</f>
        <v>0</v>
      </c>
      <c r="DW35" s="51">
        <f>MIN(DW6:DW33)</f>
        <v>0</v>
      </c>
      <c r="EF35" s="51">
        <f>MIN(EF6:EF33)</f>
        <v>0</v>
      </c>
    </row>
    <row r="36" spans="1:211" x14ac:dyDescent="0.2">
      <c r="C36" s="1" t="s">
        <v>82</v>
      </c>
      <c r="D36" s="23">
        <f t="shared" ref="D36:S36" si="81">MEDIAN(D6:D33)</f>
        <v>64.5</v>
      </c>
      <c r="E36" s="23">
        <f t="shared" si="81"/>
        <v>168.85</v>
      </c>
      <c r="F36" s="23">
        <f t="shared" si="81"/>
        <v>175.85</v>
      </c>
      <c r="G36" s="23">
        <f t="shared" si="81"/>
        <v>82.4</v>
      </c>
      <c r="H36" s="23">
        <f t="shared" si="81"/>
        <v>72.349999999999994</v>
      </c>
      <c r="I36" s="23">
        <f t="shared" si="81"/>
        <v>54.25</v>
      </c>
      <c r="J36" s="23">
        <f t="shared" si="81"/>
        <v>45</v>
      </c>
      <c r="K36" s="23">
        <f t="shared" si="81"/>
        <v>19.5</v>
      </c>
      <c r="L36" s="23">
        <f t="shared" si="81"/>
        <v>9.5</v>
      </c>
      <c r="M36" s="23">
        <f t="shared" si="81"/>
        <v>31.200000000000003</v>
      </c>
      <c r="N36" s="23">
        <f t="shared" si="81"/>
        <v>54.349999999999994</v>
      </c>
      <c r="O36" s="23">
        <f t="shared" si="81"/>
        <v>41.85</v>
      </c>
      <c r="P36" s="23">
        <f t="shared" si="81"/>
        <v>48.7</v>
      </c>
      <c r="Q36" s="23">
        <f t="shared" si="81"/>
        <v>36.950000000000003</v>
      </c>
      <c r="R36" s="23">
        <f t="shared" si="81"/>
        <v>41.05</v>
      </c>
      <c r="S36" s="23">
        <f t="shared" si="81"/>
        <v>37.4</v>
      </c>
      <c r="AF36" s="51">
        <f>AVERAGE(AF6:AF33)</f>
        <v>205.75881661354774</v>
      </c>
      <c r="AG36" s="51">
        <f>AVERAGE(AG6:AG33)</f>
        <v>294.95069254458377</v>
      </c>
      <c r="AP36" s="51">
        <f>AVERAGE(AP6:AP33)</f>
        <v>205.22303952350168</v>
      </c>
      <c r="AY36" s="51">
        <f>AVERAGE(AY6:AY33)</f>
        <v>190.19115901038731</v>
      </c>
      <c r="BK36" s="51">
        <f>AVERAGE(BK6:BK33)</f>
        <v>192.52478102782175</v>
      </c>
      <c r="BL36" s="51">
        <f>AVERAGE(BL6:BL33)</f>
        <v>279.37510339020457</v>
      </c>
      <c r="BU36" s="51">
        <f>AVERAGE(BU6:BU33)</f>
        <v>194.53983456492173</v>
      </c>
      <c r="CD36" s="51">
        <f>AVERAGE(CD6:CD33)</f>
        <v>194.27498824663405</v>
      </c>
      <c r="CM36" s="51">
        <f>AVERAGE(CM6:CM33)</f>
        <v>161.48829105640712</v>
      </c>
      <c r="CV36" s="51">
        <f>AVERAGE(CV6:CV33)</f>
        <v>164.73602415542837</v>
      </c>
      <c r="DE36" s="51">
        <f>AVERAGE(DE6:DE33)</f>
        <v>164.49030631274792</v>
      </c>
      <c r="DN36" s="51">
        <f>AVERAGE(DN6:DN33)</f>
        <v>153.65936613043857</v>
      </c>
      <c r="DW36" s="51">
        <f>AVERAGE(DW6:DW33)</f>
        <v>153.28053596547153</v>
      </c>
      <c r="EF36" s="51">
        <f>AVERAGE(EF6:EF33)</f>
        <v>148.77877769258995</v>
      </c>
    </row>
    <row r="37" spans="1:211" x14ac:dyDescent="0.2">
      <c r="C37" s="1" t="s">
        <v>83</v>
      </c>
      <c r="D37" s="23">
        <f>_xlfn.STDEV.S(D6:D33)</f>
        <v>12.882121239106853</v>
      </c>
      <c r="E37" s="23">
        <f>_xlfn.STDEV.S(E6:E33)</f>
        <v>10.366465062093148</v>
      </c>
      <c r="F37" s="23">
        <f t="shared" ref="F37:S37" si="82">_xlfn.STDEV.S(F6:F33)</f>
        <v>10.366465062093148</v>
      </c>
      <c r="G37" s="23">
        <f t="shared" si="82"/>
        <v>5.8901080648722406</v>
      </c>
      <c r="H37" s="23">
        <f t="shared" si="82"/>
        <v>5.2968531638278806</v>
      </c>
      <c r="I37" s="23">
        <f t="shared" si="82"/>
        <v>5.9737299684075218</v>
      </c>
      <c r="J37" s="23">
        <f t="shared" si="82"/>
        <v>3.3736823804609704</v>
      </c>
      <c r="K37" s="23">
        <f t="shared" si="82"/>
        <v>3.4054947041353758</v>
      </c>
      <c r="L37" s="23">
        <f t="shared" si="82"/>
        <v>2.0849263750593203</v>
      </c>
      <c r="M37" s="23">
        <f t="shared" si="82"/>
        <v>6.926003451451928</v>
      </c>
      <c r="N37" s="23">
        <f t="shared" si="82"/>
        <v>3.8812396426942208</v>
      </c>
      <c r="O37" s="23">
        <f t="shared" si="82"/>
        <v>4.5275567187246812</v>
      </c>
      <c r="P37" s="23">
        <f t="shared" si="82"/>
        <v>3.7649947125042798</v>
      </c>
      <c r="Q37" s="23">
        <f t="shared" si="82"/>
        <v>5.2493335429845187</v>
      </c>
      <c r="R37" s="23">
        <f t="shared" si="82"/>
        <v>4.3875002826391531</v>
      </c>
      <c r="S37" s="23">
        <f t="shared" si="82"/>
        <v>3.5555363342734418</v>
      </c>
      <c r="AF37" s="51">
        <f>_xlfn.STDEV.S(AF8:AF33)</f>
        <v>33.263388686616445</v>
      </c>
      <c r="AG37" s="51">
        <f>_xlfn.STDEV.S(AG8:AG33)</f>
        <v>37.354920301284295</v>
      </c>
      <c r="AP37" s="51">
        <f>_xlfn.STDEV.S(AP8:AP33)</f>
        <v>38.128291284161108</v>
      </c>
      <c r="AY37" s="51">
        <f>_xlfn.STDEV.S(AY8:AY33)</f>
        <v>34.548595430898636</v>
      </c>
      <c r="BK37" s="51">
        <f>_xlfn.STDEV.S(BK8:BK33)</f>
        <v>27.153924877590285</v>
      </c>
      <c r="BL37" s="51">
        <f>_xlfn.STDEV.S(BL8:BL33)</f>
        <v>32.243707251747296</v>
      </c>
      <c r="BU37" s="51">
        <f>_xlfn.STDEV.S(BU8:BU33)</f>
        <v>25.784317475143595</v>
      </c>
      <c r="CD37" s="51">
        <f>_xlfn.STDEV.S(CD8:CD33)</f>
        <v>24.715501646146436</v>
      </c>
      <c r="CM37" s="51">
        <f>_xlfn.STDEV.S(CM8:CM33)</f>
        <v>24.322766125342646</v>
      </c>
      <c r="CV37" s="51">
        <f>_xlfn.STDEV.S(CV8:CV33)</f>
        <v>22.190224938942922</v>
      </c>
      <c r="DE37" s="51">
        <f>_xlfn.STDEV.S(DE8:DE33)</f>
        <v>17.149263147877054</v>
      </c>
      <c r="DN37" s="51">
        <f>_xlfn.STDEV.S(DN8:DN33)</f>
        <v>47.751582043398912</v>
      </c>
      <c r="DW37" s="51">
        <f>_xlfn.STDEV.S(DW8:DW33)</f>
        <v>48.24873208308972</v>
      </c>
      <c r="EF37" s="51">
        <f>_xlfn.STDEV.S(EF8:EF33)</f>
        <v>48.15732084079707</v>
      </c>
    </row>
    <row r="40" spans="1:211" x14ac:dyDescent="0.2">
      <c r="F40" s="2">
        <v>16.600000000000001</v>
      </c>
    </row>
    <row r="41" spans="1:211" x14ac:dyDescent="0.2">
      <c r="F41" s="2">
        <v>7</v>
      </c>
    </row>
    <row r="42" spans="1:211" x14ac:dyDescent="0.2">
      <c r="F42" s="2">
        <v>18</v>
      </c>
    </row>
    <row r="43" spans="1:211" x14ac:dyDescent="0.2">
      <c r="F43" s="2">
        <v>28.85</v>
      </c>
    </row>
    <row r="44" spans="1:211" x14ac:dyDescent="0.2">
      <c r="F44" s="2">
        <v>23.88</v>
      </c>
    </row>
    <row r="45" spans="1:211" x14ac:dyDescent="0.2">
      <c r="F45" s="2">
        <f>SUM(F40:F44)</f>
        <v>94.33</v>
      </c>
    </row>
  </sheetData>
  <mergeCells count="3">
    <mergeCell ref="A1:S1"/>
    <mergeCell ref="EJ2:FS2"/>
    <mergeCell ref="FT2:HC2"/>
  </mergeCells>
  <pageMargins left="0.25" right="0.25" top="0.75" bottom="0.75" header="0.3" footer="0.3"/>
  <pageSetup paperSize="9" scale="55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B2F52-1919-4840-98B8-92C45F69BBCB}">
  <dimension ref="A1:EU33"/>
  <sheetViews>
    <sheetView tabSelected="1" topLeftCell="A4" workbookViewId="0">
      <selection activeCell="B37" sqref="B37"/>
    </sheetView>
  </sheetViews>
  <sheetFormatPr baseColWidth="10" defaultRowHeight="15" x14ac:dyDescent="0.2"/>
  <cols>
    <col min="1" max="1" width="5.83203125" style="63" customWidth="1"/>
    <col min="2" max="2" width="10.83203125" style="63"/>
    <col min="3" max="19" width="3.83203125" style="63" customWidth="1"/>
    <col min="20" max="20" width="7" style="63" customWidth="1"/>
    <col min="21" max="21" width="6.1640625" style="63" customWidth="1"/>
    <col min="22" max="151" width="6.83203125" style="63" customWidth="1"/>
    <col min="152" max="16384" width="10.83203125" style="63"/>
  </cols>
  <sheetData>
    <row r="1" spans="1:151" x14ac:dyDescent="0.2">
      <c r="A1" s="60" t="s">
        <v>44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2"/>
      <c r="T1" s="60" t="s">
        <v>125</v>
      </c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  <c r="DA1" s="61"/>
      <c r="DB1" s="61"/>
      <c r="DC1" s="61"/>
      <c r="DD1" s="61"/>
      <c r="DE1" s="61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  <c r="DU1" s="61"/>
      <c r="DV1" s="61"/>
      <c r="DW1" s="61"/>
      <c r="DX1" s="61"/>
      <c r="DY1" s="61"/>
      <c r="DZ1" s="61"/>
      <c r="EA1" s="61"/>
      <c r="EB1" s="61"/>
      <c r="EC1" s="61"/>
      <c r="ED1" s="61"/>
      <c r="EE1" s="61"/>
      <c r="EF1" s="61"/>
      <c r="EG1" s="61"/>
      <c r="EH1" s="61"/>
      <c r="EI1" s="61"/>
      <c r="EJ1" s="61"/>
      <c r="EK1" s="61"/>
      <c r="EL1" s="61"/>
      <c r="EM1" s="61"/>
      <c r="EN1" s="61"/>
      <c r="EO1" s="61"/>
      <c r="EP1" s="61"/>
      <c r="EQ1" s="61"/>
      <c r="ER1" s="61"/>
      <c r="ES1" s="61"/>
      <c r="ET1" s="61"/>
      <c r="EU1" s="61"/>
    </row>
    <row r="2" spans="1:151" ht="7" customHeight="1" x14ac:dyDescent="0.2">
      <c r="A2" s="64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6"/>
      <c r="T2" s="64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</row>
    <row r="3" spans="1:151" ht="23" customHeight="1" x14ac:dyDescent="0.2">
      <c r="A3" s="76" t="s">
        <v>124</v>
      </c>
      <c r="B3" s="79" t="s">
        <v>1</v>
      </c>
      <c r="C3" s="80" t="s">
        <v>30</v>
      </c>
      <c r="D3" s="80" t="s">
        <v>84</v>
      </c>
      <c r="E3" s="81" t="s">
        <v>31</v>
      </c>
      <c r="F3" s="82" t="s">
        <v>32</v>
      </c>
      <c r="G3" s="82" t="s">
        <v>33</v>
      </c>
      <c r="H3" s="82" t="s">
        <v>34</v>
      </c>
      <c r="I3" s="81" t="s">
        <v>35</v>
      </c>
      <c r="J3" s="81" t="s">
        <v>36</v>
      </c>
      <c r="K3" s="81" t="s">
        <v>37</v>
      </c>
      <c r="L3" s="81" t="s">
        <v>38</v>
      </c>
      <c r="M3" s="81" t="s">
        <v>39</v>
      </c>
      <c r="N3" s="81" t="s">
        <v>40</v>
      </c>
      <c r="O3" s="81" t="s">
        <v>41</v>
      </c>
      <c r="P3" s="81" t="s">
        <v>42</v>
      </c>
      <c r="Q3" s="81" t="s">
        <v>43</v>
      </c>
      <c r="R3" s="79" t="s">
        <v>57</v>
      </c>
      <c r="S3" s="79" t="s">
        <v>62</v>
      </c>
      <c r="T3" s="67" t="s">
        <v>85</v>
      </c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9"/>
      <c r="BA3" s="67" t="s">
        <v>92</v>
      </c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9"/>
      <c r="CH3" s="67" t="s">
        <v>126</v>
      </c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9"/>
      <c r="DO3" s="67" t="s">
        <v>59</v>
      </c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9"/>
    </row>
    <row r="4" spans="1:151" x14ac:dyDescent="0.2">
      <c r="A4" s="77"/>
      <c r="B4" s="83"/>
      <c r="C4" s="84"/>
      <c r="D4" s="84"/>
      <c r="E4" s="85"/>
      <c r="F4" s="86"/>
      <c r="G4" s="86"/>
      <c r="H4" s="86"/>
      <c r="I4" s="85"/>
      <c r="J4" s="85"/>
      <c r="K4" s="85"/>
      <c r="L4" s="85"/>
      <c r="M4" s="85"/>
      <c r="N4" s="85"/>
      <c r="O4" s="85"/>
      <c r="P4" s="85"/>
      <c r="Q4" s="85"/>
      <c r="R4" s="83"/>
      <c r="S4" s="83"/>
      <c r="T4" s="67" t="s">
        <v>121</v>
      </c>
      <c r="U4" s="68"/>
      <c r="V4" s="68"/>
      <c r="W4" s="68"/>
      <c r="X4" s="68"/>
      <c r="Y4" s="68"/>
      <c r="Z4" s="68"/>
      <c r="AA4" s="68"/>
      <c r="AB4" s="68"/>
      <c r="AC4" s="68"/>
      <c r="AD4" s="68"/>
      <c r="AE4" s="67" t="s">
        <v>122</v>
      </c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7" t="s">
        <v>123</v>
      </c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7" t="s">
        <v>121</v>
      </c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7" t="s">
        <v>122</v>
      </c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7" t="s">
        <v>123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7" t="s">
        <v>121</v>
      </c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7" t="s">
        <v>122</v>
      </c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7" t="s">
        <v>123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7" t="s">
        <v>121</v>
      </c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7" t="s">
        <v>122</v>
      </c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7" t="s">
        <v>123</v>
      </c>
      <c r="EL4" s="68"/>
      <c r="EM4" s="68"/>
      <c r="EN4" s="68"/>
      <c r="EO4" s="68"/>
      <c r="EP4" s="68"/>
      <c r="EQ4" s="68"/>
      <c r="ER4" s="68"/>
      <c r="ES4" s="68"/>
      <c r="ET4" s="68"/>
      <c r="EU4" s="68"/>
    </row>
    <row r="5" spans="1:151" ht="80" x14ac:dyDescent="0.2">
      <c r="A5" s="78"/>
      <c r="B5" s="87"/>
      <c r="C5" s="88"/>
      <c r="D5" s="88"/>
      <c r="E5" s="89"/>
      <c r="F5" s="90"/>
      <c r="G5" s="90"/>
      <c r="H5" s="90"/>
      <c r="I5" s="89"/>
      <c r="J5" s="89"/>
      <c r="K5" s="89"/>
      <c r="L5" s="89"/>
      <c r="M5" s="89"/>
      <c r="N5" s="89"/>
      <c r="O5" s="89"/>
      <c r="P5" s="89"/>
      <c r="Q5" s="89"/>
      <c r="R5" s="87"/>
      <c r="S5" s="87"/>
      <c r="T5" s="70" t="s">
        <v>97</v>
      </c>
      <c r="U5" s="70" t="s">
        <v>115</v>
      </c>
      <c r="V5" s="70" t="s">
        <v>116</v>
      </c>
      <c r="W5" s="70" t="s">
        <v>117</v>
      </c>
      <c r="X5" s="70" t="s">
        <v>89</v>
      </c>
      <c r="Y5" s="70" t="s">
        <v>118</v>
      </c>
      <c r="Z5" s="70" t="s">
        <v>119</v>
      </c>
      <c r="AA5" s="70" t="s">
        <v>120</v>
      </c>
      <c r="AB5" s="70" t="s">
        <v>113</v>
      </c>
      <c r="AC5" s="70" t="s">
        <v>114</v>
      </c>
      <c r="AD5" s="70" t="s">
        <v>98</v>
      </c>
      <c r="AE5" s="70" t="s">
        <v>97</v>
      </c>
      <c r="AF5" s="70" t="s">
        <v>115</v>
      </c>
      <c r="AG5" s="70" t="s">
        <v>116</v>
      </c>
      <c r="AH5" s="70" t="s">
        <v>117</v>
      </c>
      <c r="AI5" s="70" t="s">
        <v>89</v>
      </c>
      <c r="AJ5" s="70" t="s">
        <v>118</v>
      </c>
      <c r="AK5" s="70" t="s">
        <v>119</v>
      </c>
      <c r="AL5" s="70" t="s">
        <v>120</v>
      </c>
      <c r="AM5" s="70" t="s">
        <v>113</v>
      </c>
      <c r="AN5" s="70" t="s">
        <v>114</v>
      </c>
      <c r="AO5" s="70" t="s">
        <v>98</v>
      </c>
      <c r="AP5" s="70" t="s">
        <v>97</v>
      </c>
      <c r="AQ5" s="70" t="s">
        <v>115</v>
      </c>
      <c r="AR5" s="70" t="s">
        <v>116</v>
      </c>
      <c r="AS5" s="70" t="s">
        <v>117</v>
      </c>
      <c r="AT5" s="70" t="s">
        <v>89</v>
      </c>
      <c r="AU5" s="70" t="s">
        <v>118</v>
      </c>
      <c r="AV5" s="70" t="s">
        <v>119</v>
      </c>
      <c r="AW5" s="70" t="s">
        <v>120</v>
      </c>
      <c r="AX5" s="70" t="s">
        <v>113</v>
      </c>
      <c r="AY5" s="70" t="s">
        <v>114</v>
      </c>
      <c r="AZ5" s="70" t="s">
        <v>98</v>
      </c>
      <c r="BA5" s="70" t="s">
        <v>97</v>
      </c>
      <c r="BB5" s="70" t="s">
        <v>115</v>
      </c>
      <c r="BC5" s="70" t="s">
        <v>116</v>
      </c>
      <c r="BD5" s="70" t="s">
        <v>117</v>
      </c>
      <c r="BE5" s="70" t="s">
        <v>89</v>
      </c>
      <c r="BF5" s="70" t="s">
        <v>118</v>
      </c>
      <c r="BG5" s="70" t="s">
        <v>119</v>
      </c>
      <c r="BH5" s="70" t="s">
        <v>120</v>
      </c>
      <c r="BI5" s="70" t="s">
        <v>113</v>
      </c>
      <c r="BJ5" s="70" t="s">
        <v>114</v>
      </c>
      <c r="BK5" s="70" t="s">
        <v>98</v>
      </c>
      <c r="BL5" s="70" t="s">
        <v>97</v>
      </c>
      <c r="BM5" s="70" t="s">
        <v>115</v>
      </c>
      <c r="BN5" s="70" t="s">
        <v>116</v>
      </c>
      <c r="BO5" s="70" t="s">
        <v>117</v>
      </c>
      <c r="BP5" s="70" t="s">
        <v>89</v>
      </c>
      <c r="BQ5" s="70" t="s">
        <v>118</v>
      </c>
      <c r="BR5" s="70" t="s">
        <v>119</v>
      </c>
      <c r="BS5" s="70" t="s">
        <v>120</v>
      </c>
      <c r="BT5" s="70" t="s">
        <v>113</v>
      </c>
      <c r="BU5" s="70" t="s">
        <v>114</v>
      </c>
      <c r="BV5" s="70" t="s">
        <v>98</v>
      </c>
      <c r="BW5" s="70" t="s">
        <v>97</v>
      </c>
      <c r="BX5" s="70" t="s">
        <v>115</v>
      </c>
      <c r="BY5" s="70" t="s">
        <v>116</v>
      </c>
      <c r="BZ5" s="70" t="s">
        <v>117</v>
      </c>
      <c r="CA5" s="70" t="s">
        <v>89</v>
      </c>
      <c r="CB5" s="70" t="s">
        <v>118</v>
      </c>
      <c r="CC5" s="70" t="s">
        <v>119</v>
      </c>
      <c r="CD5" s="70" t="s">
        <v>120</v>
      </c>
      <c r="CE5" s="70" t="s">
        <v>113</v>
      </c>
      <c r="CF5" s="70" t="s">
        <v>114</v>
      </c>
      <c r="CG5" s="70" t="s">
        <v>98</v>
      </c>
      <c r="CH5" s="70" t="s">
        <v>97</v>
      </c>
      <c r="CI5" s="70" t="s">
        <v>115</v>
      </c>
      <c r="CJ5" s="70" t="s">
        <v>116</v>
      </c>
      <c r="CK5" s="70" t="s">
        <v>117</v>
      </c>
      <c r="CL5" s="70" t="s">
        <v>89</v>
      </c>
      <c r="CM5" s="70" t="s">
        <v>118</v>
      </c>
      <c r="CN5" s="70" t="s">
        <v>119</v>
      </c>
      <c r="CO5" s="70" t="s">
        <v>120</v>
      </c>
      <c r="CP5" s="70" t="s">
        <v>113</v>
      </c>
      <c r="CQ5" s="70" t="s">
        <v>114</v>
      </c>
      <c r="CR5" s="70" t="s">
        <v>98</v>
      </c>
      <c r="CS5" s="70" t="s">
        <v>97</v>
      </c>
      <c r="CT5" s="70" t="s">
        <v>115</v>
      </c>
      <c r="CU5" s="70" t="s">
        <v>116</v>
      </c>
      <c r="CV5" s="70" t="s">
        <v>117</v>
      </c>
      <c r="CW5" s="70" t="s">
        <v>89</v>
      </c>
      <c r="CX5" s="70" t="s">
        <v>118</v>
      </c>
      <c r="CY5" s="70" t="s">
        <v>119</v>
      </c>
      <c r="CZ5" s="70" t="s">
        <v>120</v>
      </c>
      <c r="DA5" s="70" t="s">
        <v>113</v>
      </c>
      <c r="DB5" s="70" t="s">
        <v>114</v>
      </c>
      <c r="DC5" s="70" t="s">
        <v>98</v>
      </c>
      <c r="DD5" s="70" t="s">
        <v>97</v>
      </c>
      <c r="DE5" s="70" t="s">
        <v>115</v>
      </c>
      <c r="DF5" s="70" t="s">
        <v>116</v>
      </c>
      <c r="DG5" s="70" t="s">
        <v>117</v>
      </c>
      <c r="DH5" s="70" t="s">
        <v>89</v>
      </c>
      <c r="DI5" s="70" t="s">
        <v>118</v>
      </c>
      <c r="DJ5" s="70" t="s">
        <v>119</v>
      </c>
      <c r="DK5" s="70" t="s">
        <v>120</v>
      </c>
      <c r="DL5" s="70" t="s">
        <v>113</v>
      </c>
      <c r="DM5" s="70" t="s">
        <v>114</v>
      </c>
      <c r="DN5" s="70" t="s">
        <v>98</v>
      </c>
      <c r="DO5" s="70" t="s">
        <v>97</v>
      </c>
      <c r="DP5" s="70" t="s">
        <v>115</v>
      </c>
      <c r="DQ5" s="70" t="s">
        <v>116</v>
      </c>
      <c r="DR5" s="70" t="s">
        <v>117</v>
      </c>
      <c r="DS5" s="70" t="s">
        <v>89</v>
      </c>
      <c r="DT5" s="70" t="s">
        <v>118</v>
      </c>
      <c r="DU5" s="70" t="s">
        <v>119</v>
      </c>
      <c r="DV5" s="70" t="s">
        <v>120</v>
      </c>
      <c r="DW5" s="70" t="s">
        <v>113</v>
      </c>
      <c r="DX5" s="70" t="s">
        <v>114</v>
      </c>
      <c r="DY5" s="70" t="s">
        <v>98</v>
      </c>
      <c r="DZ5" s="70" t="s">
        <v>97</v>
      </c>
      <c r="EA5" s="70" t="s">
        <v>115</v>
      </c>
      <c r="EB5" s="70" t="s">
        <v>116</v>
      </c>
      <c r="EC5" s="70" t="s">
        <v>117</v>
      </c>
      <c r="ED5" s="70" t="s">
        <v>89</v>
      </c>
      <c r="EE5" s="70" t="s">
        <v>118</v>
      </c>
      <c r="EF5" s="70" t="s">
        <v>119</v>
      </c>
      <c r="EG5" s="70" t="s">
        <v>120</v>
      </c>
      <c r="EH5" s="70" t="s">
        <v>113</v>
      </c>
      <c r="EI5" s="70" t="s">
        <v>114</v>
      </c>
      <c r="EJ5" s="70" t="s">
        <v>98</v>
      </c>
      <c r="EK5" s="70" t="s">
        <v>97</v>
      </c>
      <c r="EL5" s="70" t="s">
        <v>115</v>
      </c>
      <c r="EM5" s="70" t="s">
        <v>116</v>
      </c>
      <c r="EN5" s="70" t="s">
        <v>117</v>
      </c>
      <c r="EO5" s="70" t="s">
        <v>89</v>
      </c>
      <c r="EP5" s="70" t="s">
        <v>118</v>
      </c>
      <c r="EQ5" s="70" t="s">
        <v>119</v>
      </c>
      <c r="ER5" s="70" t="s">
        <v>120</v>
      </c>
      <c r="ES5" s="70" t="s">
        <v>113</v>
      </c>
      <c r="ET5" s="70" t="s">
        <v>114</v>
      </c>
      <c r="EU5" s="70" t="s">
        <v>98</v>
      </c>
    </row>
    <row r="6" spans="1:151" x14ac:dyDescent="0.2">
      <c r="A6" s="71">
        <v>1</v>
      </c>
      <c r="B6" s="72" t="s">
        <v>2</v>
      </c>
      <c r="C6" s="73">
        <v>46</v>
      </c>
      <c r="D6" s="73">
        <v>158.5</v>
      </c>
      <c r="E6" s="74">
        <v>83</v>
      </c>
      <c r="F6" s="74">
        <v>74</v>
      </c>
      <c r="G6" s="74">
        <v>55</v>
      </c>
      <c r="H6" s="74">
        <v>43.5</v>
      </c>
      <c r="I6" s="74">
        <v>24</v>
      </c>
      <c r="J6" s="74">
        <v>10.7</v>
      </c>
      <c r="K6" s="74">
        <v>29.5</v>
      </c>
      <c r="L6" s="74">
        <v>50</v>
      </c>
      <c r="M6" s="74">
        <v>44</v>
      </c>
      <c r="N6" s="74">
        <v>48.5</v>
      </c>
      <c r="O6" s="74">
        <v>36</v>
      </c>
      <c r="P6" s="74">
        <v>37.5</v>
      </c>
      <c r="Q6" s="74">
        <v>37.799999999999997</v>
      </c>
      <c r="R6" s="72" t="s">
        <v>60</v>
      </c>
      <c r="S6" s="72" t="s">
        <v>58</v>
      </c>
      <c r="T6" s="72">
        <v>60</v>
      </c>
      <c r="U6" s="75">
        <f>SIN(RADIANS(T6))</f>
        <v>0.8660254037844386</v>
      </c>
      <c r="V6" s="75">
        <f>U6*527</f>
        <v>456.39538779439914</v>
      </c>
      <c r="W6" s="75">
        <f>U6*655</f>
        <v>567.24663947880731</v>
      </c>
      <c r="X6" s="72">
        <v>55</v>
      </c>
      <c r="Y6" s="75">
        <f>SIN(RADIANS(X6))</f>
        <v>0.8191520442889918</v>
      </c>
      <c r="Z6" s="75">
        <f>Y6*324</f>
        <v>265.40526234963335</v>
      </c>
      <c r="AA6" s="75">
        <f>Y6*354</f>
        <v>289.97982367830309</v>
      </c>
      <c r="AB6" s="75">
        <f t="shared" ref="AB6:AB33" si="0">V6-Z6</f>
        <v>190.99012544476579</v>
      </c>
      <c r="AC6" s="75">
        <f t="shared" ref="AC6:AC33" si="1">W6-AA6</f>
        <v>277.26681580050422</v>
      </c>
      <c r="AD6" s="72">
        <v>0</v>
      </c>
      <c r="AE6" s="72">
        <v>64</v>
      </c>
      <c r="AF6" s="75">
        <f>SIN(RADIANS(AE6))</f>
        <v>0.89879404629916704</v>
      </c>
      <c r="AG6" s="75">
        <f>AF6*527</f>
        <v>473.66446239966103</v>
      </c>
      <c r="AH6" s="75">
        <f>AF6*655</f>
        <v>588.71010032595439</v>
      </c>
      <c r="AI6" s="72">
        <v>58</v>
      </c>
      <c r="AJ6" s="75">
        <f>SIN(RADIANS(AI6))</f>
        <v>0.84804809615642596</v>
      </c>
      <c r="AK6" s="75">
        <f>AJ6*324</f>
        <v>274.76758315468203</v>
      </c>
      <c r="AL6" s="75">
        <f>AJ6*354</f>
        <v>300.20902603937481</v>
      </c>
      <c r="AM6" s="75">
        <f>AG6-AK6</f>
        <v>198.896879244979</v>
      </c>
      <c r="AN6" s="75">
        <f>AH6-AL6</f>
        <v>288.50107428657958</v>
      </c>
      <c r="AO6" s="72">
        <v>0</v>
      </c>
      <c r="AP6" s="72">
        <v>63</v>
      </c>
      <c r="AQ6" s="75">
        <f>SIN(RADIANS(AP6))</f>
        <v>0.89100652418836779</v>
      </c>
      <c r="AR6" s="75">
        <f>AQ6*527</f>
        <v>469.56043824726981</v>
      </c>
      <c r="AS6" s="75">
        <f>AQ6*655</f>
        <v>583.60927334338089</v>
      </c>
      <c r="AT6" s="72">
        <v>55</v>
      </c>
      <c r="AU6" s="75">
        <f>SIN(RADIANS(AT6))</f>
        <v>0.8191520442889918</v>
      </c>
      <c r="AV6" s="75">
        <f>AU6*324</f>
        <v>265.40526234963335</v>
      </c>
      <c r="AW6" s="75">
        <f>AU6*354</f>
        <v>289.97982367830309</v>
      </c>
      <c r="AX6" s="75">
        <f>AR6-AV6</f>
        <v>204.15517589763647</v>
      </c>
      <c r="AY6" s="75">
        <f>AS6-AW6</f>
        <v>293.6294496650778</v>
      </c>
      <c r="AZ6" s="72">
        <v>0</v>
      </c>
      <c r="BA6" s="72">
        <v>69</v>
      </c>
      <c r="BB6" s="75">
        <f>SIN(RADIANS(BA6))</f>
        <v>0.93358042649720174</v>
      </c>
      <c r="BC6" s="75">
        <f>BB6*527</f>
        <v>491.99688476402531</v>
      </c>
      <c r="BD6" s="75">
        <f>BB6*655</f>
        <v>611.49517935566712</v>
      </c>
      <c r="BE6" s="72">
        <v>64</v>
      </c>
      <c r="BF6" s="75">
        <f>SIN(RADIANS(BE6))</f>
        <v>0.89879404629916704</v>
      </c>
      <c r="BG6" s="75">
        <f>BF6*324</f>
        <v>291.20927100093013</v>
      </c>
      <c r="BH6" s="75">
        <f>BF6*354</f>
        <v>318.17309238990515</v>
      </c>
      <c r="BI6" s="75">
        <f>BC6-BG6</f>
        <v>200.78761376309518</v>
      </c>
      <c r="BJ6" s="75">
        <f>BD6-BH6</f>
        <v>293.32208696576197</v>
      </c>
      <c r="BK6" s="72">
        <v>26</v>
      </c>
      <c r="BL6" s="72">
        <v>62</v>
      </c>
      <c r="BM6" s="75">
        <f>SIN(RADIANS(BL6))</f>
        <v>0.88294759285892688</v>
      </c>
      <c r="BN6" s="75">
        <f>BM6*527</f>
        <v>465.31338143665448</v>
      </c>
      <c r="BO6" s="75">
        <f>BM6*655</f>
        <v>578.33067332259714</v>
      </c>
      <c r="BP6" s="72">
        <v>52</v>
      </c>
      <c r="BQ6" s="75">
        <f>SIN(RADIANS(BP6))</f>
        <v>0.78801075360672201</v>
      </c>
      <c r="BR6" s="75">
        <f>BQ6*324</f>
        <v>255.31548416857794</v>
      </c>
      <c r="BS6" s="75">
        <f>BQ6*354</f>
        <v>278.95580677677958</v>
      </c>
      <c r="BT6" s="75">
        <f>BN6-BR6</f>
        <v>209.99789726807654</v>
      </c>
      <c r="BU6" s="75">
        <f>BO6-BS6</f>
        <v>299.37486654581755</v>
      </c>
      <c r="BV6" s="72">
        <v>24</v>
      </c>
      <c r="BW6" s="72">
        <v>78</v>
      </c>
      <c r="BX6" s="75">
        <f>SIN(RADIANS(BW6))</f>
        <v>0.97814760073380558</v>
      </c>
      <c r="BY6" s="75">
        <f>BX6*527</f>
        <v>515.4837855867155</v>
      </c>
      <c r="BZ6" s="75">
        <f>BX6*655</f>
        <v>640.68667848064263</v>
      </c>
      <c r="CA6" s="72">
        <v>67</v>
      </c>
      <c r="CB6" s="75">
        <f>SIN(RADIANS(CA6))</f>
        <v>0.92050485345244037</v>
      </c>
      <c r="CC6" s="75">
        <f>CB6*324</f>
        <v>298.24357251859067</v>
      </c>
      <c r="CD6" s="75">
        <f>CB6*354</f>
        <v>325.85871812216391</v>
      </c>
      <c r="CE6" s="75">
        <f>BY6-CC6</f>
        <v>217.24021306812483</v>
      </c>
      <c r="CF6" s="75">
        <f>BZ6-CD6</f>
        <v>314.82796035847872</v>
      </c>
      <c r="CG6" s="72">
        <v>34</v>
      </c>
      <c r="CH6" s="72">
        <v>53</v>
      </c>
      <c r="CI6" s="75">
        <f>SIN(RADIANS(CH6))</f>
        <v>0.79863551004729283</v>
      </c>
      <c r="CJ6" s="75">
        <f>CI6*527</f>
        <v>420.88091379492334</v>
      </c>
      <c r="CK6" s="75">
        <f>CI6*655</f>
        <v>523.10625908097677</v>
      </c>
      <c r="CL6" s="72">
        <v>43</v>
      </c>
      <c r="CM6" s="75">
        <f>SIN(RADIANS(CL6))</f>
        <v>0.68199836006249848</v>
      </c>
      <c r="CN6" s="75">
        <f>CM6*324</f>
        <v>220.96746866024949</v>
      </c>
      <c r="CO6" s="75">
        <f>CM6*354</f>
        <v>241.42741946212445</v>
      </c>
      <c r="CP6" s="75">
        <f>CJ6-CN6</f>
        <v>199.91344513467385</v>
      </c>
      <c r="CQ6" s="75">
        <f>CK6-CO6</f>
        <v>281.67883961885229</v>
      </c>
      <c r="CR6" s="72">
        <v>21</v>
      </c>
      <c r="CS6" s="72">
        <v>55</v>
      </c>
      <c r="CT6" s="75">
        <f>SIN(RADIANS(CS6))</f>
        <v>0.8191520442889918</v>
      </c>
      <c r="CU6" s="75">
        <f>CT6*527</f>
        <v>431.6931273402987</v>
      </c>
      <c r="CV6" s="75">
        <f>CT6*655</f>
        <v>536.54458900928967</v>
      </c>
      <c r="CW6" s="72">
        <v>42</v>
      </c>
      <c r="CX6" s="75">
        <f>SIN(RADIANS(CW6))</f>
        <v>0.66913060635885824</v>
      </c>
      <c r="CY6" s="75">
        <f>CX6*324</f>
        <v>216.79831646027006</v>
      </c>
      <c r="CZ6" s="75">
        <f>CX6*354</f>
        <v>236.87223465103582</v>
      </c>
      <c r="DA6" s="75">
        <f>CU6-CY6</f>
        <v>214.89481088002864</v>
      </c>
      <c r="DB6" s="75">
        <f>CV6-CZ6</f>
        <v>299.67235435825387</v>
      </c>
      <c r="DC6" s="72">
        <v>35</v>
      </c>
      <c r="DD6" s="72">
        <v>53</v>
      </c>
      <c r="DE6" s="75">
        <f>SIN(RADIANS(DD6))</f>
        <v>0.79863551004729283</v>
      </c>
      <c r="DF6" s="75">
        <f>DE6*527</f>
        <v>420.88091379492334</v>
      </c>
      <c r="DG6" s="75">
        <f>DE6*655</f>
        <v>523.10625908097677</v>
      </c>
      <c r="DH6" s="72">
        <v>46</v>
      </c>
      <c r="DI6" s="75">
        <f>SIN(RADIANS(DH6))</f>
        <v>0.71933980033865108</v>
      </c>
      <c r="DJ6" s="75">
        <f>DI6*324</f>
        <v>233.06609530972295</v>
      </c>
      <c r="DK6" s="75">
        <f>DI6*354</f>
        <v>254.64628931988247</v>
      </c>
      <c r="DL6" s="75">
        <f>DF6-DJ6</f>
        <v>187.81481848520039</v>
      </c>
      <c r="DM6" s="75">
        <f>DG6-DK6</f>
        <v>268.45996976109427</v>
      </c>
      <c r="DN6" s="72">
        <v>39</v>
      </c>
      <c r="DO6" s="72">
        <v>57</v>
      </c>
      <c r="DP6" s="75">
        <f>SIN(RADIANS(DO6))</f>
        <v>0.83867056794542405</v>
      </c>
      <c r="DQ6" s="75">
        <f>DP6*527</f>
        <v>441.97938930723848</v>
      </c>
      <c r="DR6" s="75">
        <f>DP6*655</f>
        <v>549.32922200425276</v>
      </c>
      <c r="DS6" s="72">
        <v>46</v>
      </c>
      <c r="DT6" s="75">
        <f>SIN(RADIANS(DS6))</f>
        <v>0.71933980033865108</v>
      </c>
      <c r="DU6" s="75">
        <f>DT6*324</f>
        <v>233.06609530972295</v>
      </c>
      <c r="DV6" s="75">
        <f>DT6*354</f>
        <v>254.64628931988247</v>
      </c>
      <c r="DW6" s="75">
        <f>DQ6-DU6</f>
        <v>208.91329399751552</v>
      </c>
      <c r="DX6" s="75">
        <f>DR6-DV6</f>
        <v>294.68293268437026</v>
      </c>
      <c r="DY6" s="72">
        <v>34</v>
      </c>
      <c r="DZ6" s="72">
        <v>56</v>
      </c>
      <c r="EA6" s="75">
        <f>SIN(RADIANS(DZ6))</f>
        <v>0.82903757255504174</v>
      </c>
      <c r="EB6" s="75">
        <f>EA6*527</f>
        <v>436.902800736507</v>
      </c>
      <c r="EC6" s="75">
        <f>EA6*655</f>
        <v>543.01961002355233</v>
      </c>
      <c r="ED6" s="72">
        <v>46</v>
      </c>
      <c r="EE6" s="75">
        <f>SIN(RADIANS(ED6))</f>
        <v>0.71933980033865108</v>
      </c>
      <c r="EF6" s="75">
        <f>EE6*324</f>
        <v>233.06609530972295</v>
      </c>
      <c r="EG6" s="75">
        <f>EE6*354</f>
        <v>254.64628931988247</v>
      </c>
      <c r="EH6" s="75">
        <f>EB6-EF6</f>
        <v>203.83670542678405</v>
      </c>
      <c r="EI6" s="75">
        <f>EC6-EG6</f>
        <v>288.37332070366983</v>
      </c>
      <c r="EJ6" s="72">
        <v>34</v>
      </c>
      <c r="EK6" s="72">
        <v>56</v>
      </c>
      <c r="EL6" s="75">
        <f>SIN(RADIANS(EK6))</f>
        <v>0.82903757255504174</v>
      </c>
      <c r="EM6" s="75">
        <f>EL6*527</f>
        <v>436.902800736507</v>
      </c>
      <c r="EN6" s="75">
        <f>EL6*655</f>
        <v>543.01961002355233</v>
      </c>
      <c r="EO6" s="72">
        <v>45</v>
      </c>
      <c r="EP6" s="75">
        <f>SIN(RADIANS(EO6))</f>
        <v>0.70710678118654746</v>
      </c>
      <c r="EQ6" s="75">
        <f>EP6*324</f>
        <v>229.10259710444137</v>
      </c>
      <c r="ER6" s="75">
        <f>EP6*354</f>
        <v>250.3158005400378</v>
      </c>
      <c r="ES6" s="75">
        <f>EM6-EQ6</f>
        <v>207.80020363206563</v>
      </c>
      <c r="ET6" s="75">
        <f>EN6-ER6</f>
        <v>292.70380948351453</v>
      </c>
      <c r="EU6" s="72">
        <v>35</v>
      </c>
    </row>
    <row r="7" spans="1:151" x14ac:dyDescent="0.2">
      <c r="A7" s="71">
        <v>2</v>
      </c>
      <c r="B7" s="72" t="s">
        <v>16</v>
      </c>
      <c r="C7" s="73">
        <v>49</v>
      </c>
      <c r="D7" s="73">
        <v>156.5</v>
      </c>
      <c r="E7" s="74">
        <v>82.4</v>
      </c>
      <c r="F7" s="74">
        <v>72.400000000000006</v>
      </c>
      <c r="G7" s="74">
        <v>55</v>
      </c>
      <c r="H7" s="74">
        <v>44.5</v>
      </c>
      <c r="I7" s="74">
        <v>23.9</v>
      </c>
      <c r="J7" s="74">
        <v>11.3</v>
      </c>
      <c r="K7" s="74">
        <v>31.1</v>
      </c>
      <c r="L7" s="74">
        <v>52</v>
      </c>
      <c r="M7" s="74">
        <v>40</v>
      </c>
      <c r="N7" s="74">
        <v>49.8</v>
      </c>
      <c r="O7" s="74">
        <v>37</v>
      </c>
      <c r="P7" s="74">
        <v>37.1</v>
      </c>
      <c r="Q7" s="74">
        <v>37</v>
      </c>
      <c r="R7" s="72" t="s">
        <v>60</v>
      </c>
      <c r="S7" s="72" t="s">
        <v>58</v>
      </c>
      <c r="T7" s="72">
        <v>60</v>
      </c>
      <c r="U7" s="75">
        <f t="shared" ref="U7:U33" si="2">SIN(RADIANS(T7))</f>
        <v>0.8660254037844386</v>
      </c>
      <c r="V7" s="75">
        <f t="shared" ref="V7:V33" si="3">U7*527</f>
        <v>456.39538779439914</v>
      </c>
      <c r="W7" s="75">
        <f t="shared" ref="W7:W33" si="4">U7*655</f>
        <v>567.24663947880731</v>
      </c>
      <c r="X7" s="72">
        <v>45</v>
      </c>
      <c r="Y7" s="75">
        <f t="shared" ref="Y7:Y33" si="5">SIN(RADIANS(X7))</f>
        <v>0.70710678118654746</v>
      </c>
      <c r="Z7" s="75">
        <f t="shared" ref="Z7:Z33" si="6">Y7*324</f>
        <v>229.10259710444137</v>
      </c>
      <c r="AA7" s="75">
        <f t="shared" ref="AA7:AA33" si="7">Y7*354</f>
        <v>250.3158005400378</v>
      </c>
      <c r="AB7" s="75">
        <f t="shared" si="0"/>
        <v>227.29279068995777</v>
      </c>
      <c r="AC7" s="75">
        <f t="shared" si="1"/>
        <v>316.93083893876951</v>
      </c>
      <c r="AD7" s="72">
        <v>0</v>
      </c>
      <c r="AE7" s="72">
        <v>58</v>
      </c>
      <c r="AF7" s="75">
        <f t="shared" ref="AF7:AF33" si="8">SIN(RADIANS(AE7))</f>
        <v>0.84804809615642596</v>
      </c>
      <c r="AG7" s="75">
        <f t="shared" ref="AG7:AG33" si="9">AF7*527</f>
        <v>446.92134667443651</v>
      </c>
      <c r="AH7" s="75">
        <f t="shared" ref="AH7:AH33" si="10">AF7*655</f>
        <v>555.47150298245901</v>
      </c>
      <c r="AI7" s="72">
        <v>43</v>
      </c>
      <c r="AJ7" s="75">
        <f t="shared" ref="AJ7:AJ33" si="11">SIN(RADIANS(AI7))</f>
        <v>0.68199836006249848</v>
      </c>
      <c r="AK7" s="75">
        <f t="shared" ref="AK7:AK33" si="12">AJ7*324</f>
        <v>220.96746866024949</v>
      </c>
      <c r="AL7" s="75">
        <f t="shared" ref="AL7:AL33" si="13">AJ7*354</f>
        <v>241.42741946212445</v>
      </c>
      <c r="AM7" s="75">
        <f t="shared" ref="AM7:AM33" si="14">AG7-AK7</f>
        <v>225.95387801418701</v>
      </c>
      <c r="AN7" s="75">
        <f t="shared" ref="AN7:AN33" si="15">AH7-AL7</f>
        <v>314.04408352033454</v>
      </c>
      <c r="AO7" s="72">
        <v>0</v>
      </c>
      <c r="AP7" s="72">
        <v>61</v>
      </c>
      <c r="AQ7" s="75">
        <f t="shared" ref="AQ7:AQ33" si="16">SIN(RADIANS(AP7))</f>
        <v>0.87461970713939574</v>
      </c>
      <c r="AR7" s="75">
        <f t="shared" ref="AR7:AR33" si="17">AQ7*527</f>
        <v>460.92458566246154</v>
      </c>
      <c r="AS7" s="75">
        <f t="shared" ref="AS7:AS33" si="18">AQ7*655</f>
        <v>572.87590817630416</v>
      </c>
      <c r="AT7" s="72">
        <v>57</v>
      </c>
      <c r="AU7" s="75">
        <f t="shared" ref="AU7:AU33" si="19">SIN(RADIANS(AT7))</f>
        <v>0.83867056794542405</v>
      </c>
      <c r="AV7" s="75">
        <f t="shared" ref="AV7:AV33" si="20">AU7*324</f>
        <v>271.72926401431738</v>
      </c>
      <c r="AW7" s="75">
        <f t="shared" ref="AW7:AW33" si="21">AU7*354</f>
        <v>296.88938105268011</v>
      </c>
      <c r="AX7" s="75">
        <f t="shared" ref="AX7:AX33" si="22">AR7-AV7</f>
        <v>189.19532164814416</v>
      </c>
      <c r="AY7" s="75">
        <f t="shared" ref="AY7:AY33" si="23">AS7-AW7</f>
        <v>275.98652712362406</v>
      </c>
      <c r="AZ7" s="72">
        <v>0</v>
      </c>
      <c r="BA7" s="72">
        <v>67</v>
      </c>
      <c r="BB7" s="75">
        <f t="shared" ref="BB7:BB33" si="24">SIN(RADIANS(BA7))</f>
        <v>0.92050485345244037</v>
      </c>
      <c r="BC7" s="75">
        <f t="shared" ref="BC7:BC33" si="25">BB7*527</f>
        <v>485.10605776943606</v>
      </c>
      <c r="BD7" s="75">
        <f t="shared" ref="BD7:BD33" si="26">BB7*655</f>
        <v>602.9306790113485</v>
      </c>
      <c r="BE7" s="72">
        <v>57</v>
      </c>
      <c r="BF7" s="75">
        <f t="shared" ref="BF7:BF33" si="27">SIN(RADIANS(BE7))</f>
        <v>0.83867056794542405</v>
      </c>
      <c r="BG7" s="75">
        <f t="shared" ref="BG7:BG33" si="28">BF7*324</f>
        <v>271.72926401431738</v>
      </c>
      <c r="BH7" s="75">
        <f t="shared" ref="BH7:BH33" si="29">BF7*354</f>
        <v>296.88938105268011</v>
      </c>
      <c r="BI7" s="75">
        <f t="shared" ref="BI7:BI33" si="30">BC7-BG7</f>
        <v>213.37679375511868</v>
      </c>
      <c r="BJ7" s="75">
        <f t="shared" ref="BJ7:BJ33" si="31">BD7-BH7</f>
        <v>306.04129795866839</v>
      </c>
      <c r="BK7" s="72">
        <v>27</v>
      </c>
      <c r="BL7" s="72">
        <v>63</v>
      </c>
      <c r="BM7" s="75">
        <f t="shared" ref="BM7:BM33" si="32">SIN(RADIANS(BL7))</f>
        <v>0.89100652418836779</v>
      </c>
      <c r="BN7" s="75">
        <f t="shared" ref="BN7:BN33" si="33">BM7*527</f>
        <v>469.56043824726981</v>
      </c>
      <c r="BO7" s="75">
        <f t="shared" ref="BO7:BO33" si="34">BM7*655</f>
        <v>583.60927334338089</v>
      </c>
      <c r="BP7" s="72">
        <v>60</v>
      </c>
      <c r="BQ7" s="75">
        <f t="shared" ref="BQ7:BQ33" si="35">SIN(RADIANS(BP7))</f>
        <v>0.8660254037844386</v>
      </c>
      <c r="BR7" s="75">
        <f t="shared" ref="BR7:BR33" si="36">BQ7*324</f>
        <v>280.59223082615813</v>
      </c>
      <c r="BS7" s="75">
        <f t="shared" ref="BS7:BS33" si="37">BQ7*354</f>
        <v>306.57299293969129</v>
      </c>
      <c r="BT7" s="75">
        <f t="shared" ref="BT7:BT33" si="38">BN7-BR7</f>
        <v>188.96820742111169</v>
      </c>
      <c r="BU7" s="75">
        <f t="shared" ref="BU7:BU33" si="39">BO7-BS7</f>
        <v>277.0362804036896</v>
      </c>
      <c r="BV7" s="72">
        <v>25</v>
      </c>
      <c r="BW7" s="72">
        <v>65</v>
      </c>
      <c r="BX7" s="75">
        <f t="shared" ref="BX7:BX33" si="40">SIN(RADIANS(BW7))</f>
        <v>0.90630778703664994</v>
      </c>
      <c r="BY7" s="75">
        <f t="shared" ref="BY7:BY33" si="41">BX7*527</f>
        <v>477.62420376831454</v>
      </c>
      <c r="BZ7" s="75">
        <f t="shared" ref="BZ7:BZ33" si="42">BX7*655</f>
        <v>593.63160050900569</v>
      </c>
      <c r="CA7" s="72">
        <v>59</v>
      </c>
      <c r="CB7" s="75">
        <f t="shared" ref="CB7:CB33" si="43">SIN(RADIANS(CA7))</f>
        <v>0.85716730070211233</v>
      </c>
      <c r="CC7" s="75">
        <f t="shared" ref="CC7:CC33" si="44">CB7*324</f>
        <v>277.72220542748437</v>
      </c>
      <c r="CD7" s="75">
        <f t="shared" ref="CD7:CD33" si="45">CB7*354</f>
        <v>303.43722444854774</v>
      </c>
      <c r="CE7" s="75">
        <f t="shared" ref="CE7:CE33" si="46">BY7-CC7</f>
        <v>199.90199834083018</v>
      </c>
      <c r="CF7" s="75">
        <f t="shared" ref="CF7:CF33" si="47">BZ7-CD7</f>
        <v>290.19437606045796</v>
      </c>
      <c r="CG7" s="72">
        <v>21</v>
      </c>
      <c r="CH7" s="72">
        <v>68</v>
      </c>
      <c r="CI7" s="75">
        <f t="shared" ref="CI7:CI33" si="48">SIN(RADIANS(CH7))</f>
        <v>0.92718385456678742</v>
      </c>
      <c r="CJ7" s="75">
        <f t="shared" ref="CJ7:CJ33" si="49">CI7*527</f>
        <v>488.62589135669697</v>
      </c>
      <c r="CK7" s="75">
        <f t="shared" ref="CK7:CK33" si="50">CI7*655</f>
        <v>607.30542474124582</v>
      </c>
      <c r="CL7" s="72">
        <v>59</v>
      </c>
      <c r="CM7" s="75">
        <f t="shared" ref="CM7:CM33" si="51">SIN(RADIANS(CL7))</f>
        <v>0.85716730070211233</v>
      </c>
      <c r="CN7" s="75">
        <f t="shared" ref="CN7:CN33" si="52">CM7*324</f>
        <v>277.72220542748437</v>
      </c>
      <c r="CO7" s="75">
        <f t="shared" ref="CO7:CO33" si="53">CM7*354</f>
        <v>303.43722444854774</v>
      </c>
      <c r="CP7" s="75">
        <f t="shared" ref="CP7:CP33" si="54">CJ7-CN7</f>
        <v>210.9036859292126</v>
      </c>
      <c r="CQ7" s="75">
        <f t="shared" ref="CQ7:CQ33" si="55">CK7-CO7</f>
        <v>303.86820029269808</v>
      </c>
      <c r="CR7" s="72">
        <v>26</v>
      </c>
      <c r="CS7" s="72">
        <v>67</v>
      </c>
      <c r="CT7" s="75">
        <f t="shared" ref="CT7:CT33" si="56">SIN(RADIANS(CS7))</f>
        <v>0.92050485345244037</v>
      </c>
      <c r="CU7" s="75">
        <f t="shared" ref="CU7:CU33" si="57">CT7*527</f>
        <v>485.10605776943606</v>
      </c>
      <c r="CV7" s="75">
        <f t="shared" ref="CV7:CV33" si="58">CT7*655</f>
        <v>602.9306790113485</v>
      </c>
      <c r="CW7" s="72">
        <v>62</v>
      </c>
      <c r="CX7" s="75">
        <f t="shared" ref="CX7:CX33" si="59">SIN(RADIANS(CW7))</f>
        <v>0.88294759285892688</v>
      </c>
      <c r="CY7" s="75">
        <f t="shared" ref="CY7:CY33" si="60">CX7*324</f>
        <v>286.07502008629228</v>
      </c>
      <c r="CZ7" s="75">
        <f t="shared" ref="CZ7:CZ33" si="61">CX7*354</f>
        <v>312.56344787206012</v>
      </c>
      <c r="DA7" s="75">
        <f t="shared" ref="DA7:DA33" si="62">CU7-CY7</f>
        <v>199.03103768314378</v>
      </c>
      <c r="DB7" s="75">
        <f t="shared" ref="DB7:DB33" si="63">CV7-CZ7</f>
        <v>290.36723113928838</v>
      </c>
      <c r="DC7" s="72">
        <v>23</v>
      </c>
      <c r="DD7" s="72">
        <v>67</v>
      </c>
      <c r="DE7" s="75">
        <f t="shared" ref="DE7:DE33" si="64">SIN(RADIANS(DD7))</f>
        <v>0.92050485345244037</v>
      </c>
      <c r="DF7" s="75">
        <f t="shared" ref="DF7:DF33" si="65">DE7*527</f>
        <v>485.10605776943606</v>
      </c>
      <c r="DG7" s="75">
        <f t="shared" ref="DG7:DG33" si="66">DE7*655</f>
        <v>602.9306790113485</v>
      </c>
      <c r="DH7" s="72">
        <v>61</v>
      </c>
      <c r="DI7" s="75">
        <f t="shared" ref="DI7:DI33" si="67">SIN(RADIANS(DH7))</f>
        <v>0.87461970713939574</v>
      </c>
      <c r="DJ7" s="75">
        <f t="shared" ref="DJ7:DJ33" si="68">DI7*324</f>
        <v>283.3767851131642</v>
      </c>
      <c r="DK7" s="75">
        <f t="shared" ref="DK7:DK33" si="69">DI7*354</f>
        <v>309.6153763273461</v>
      </c>
      <c r="DL7" s="75">
        <f t="shared" ref="DL7:DL33" si="70">DF7-DJ7</f>
        <v>201.72927265627186</v>
      </c>
      <c r="DM7" s="75">
        <f t="shared" ref="DM7:DM33" si="71">DG7-DK7</f>
        <v>293.3153026840024</v>
      </c>
      <c r="DN7" s="72">
        <v>22</v>
      </c>
      <c r="DO7" s="72">
        <v>67</v>
      </c>
      <c r="DP7" s="75">
        <f t="shared" ref="DP7:DP33" si="72">SIN(RADIANS(DO7))</f>
        <v>0.92050485345244037</v>
      </c>
      <c r="DQ7" s="75">
        <f t="shared" ref="DQ7:DQ33" si="73">DP7*527</f>
        <v>485.10605776943606</v>
      </c>
      <c r="DR7" s="75">
        <f t="shared" ref="DR7:DR33" si="74">DP7*655</f>
        <v>602.9306790113485</v>
      </c>
      <c r="DS7" s="72">
        <v>58</v>
      </c>
      <c r="DT7" s="75">
        <f t="shared" ref="DT7:DT33" si="75">SIN(RADIANS(DS7))</f>
        <v>0.84804809615642596</v>
      </c>
      <c r="DU7" s="75">
        <f t="shared" ref="DU7:DU33" si="76">DT7*324</f>
        <v>274.76758315468203</v>
      </c>
      <c r="DV7" s="75">
        <f t="shared" ref="DV7:DV33" si="77">DT7*354</f>
        <v>300.20902603937481</v>
      </c>
      <c r="DW7" s="75">
        <f t="shared" ref="DW7:DW33" si="78">DQ7-DU7</f>
        <v>210.33847461475403</v>
      </c>
      <c r="DX7" s="75">
        <f t="shared" ref="DX7:DX33" si="79">DR7-DV7</f>
        <v>302.7216529719737</v>
      </c>
      <c r="DY7" s="72">
        <v>25</v>
      </c>
      <c r="DZ7" s="72">
        <v>69</v>
      </c>
      <c r="EA7" s="75">
        <f t="shared" ref="EA7:EA33" si="80">SIN(RADIANS(DZ7))</f>
        <v>0.93358042649720174</v>
      </c>
      <c r="EB7" s="75">
        <f t="shared" ref="EB7:EB33" si="81">EA7*527</f>
        <v>491.99688476402531</v>
      </c>
      <c r="EC7" s="75">
        <f t="shared" ref="EC7:EC33" si="82">EA7*655</f>
        <v>611.49517935566712</v>
      </c>
      <c r="ED7" s="72">
        <v>60</v>
      </c>
      <c r="EE7" s="75">
        <f t="shared" ref="EE7:EE33" si="83">SIN(RADIANS(ED7))</f>
        <v>0.8660254037844386</v>
      </c>
      <c r="EF7" s="75">
        <f t="shared" ref="EF7:EF33" si="84">EE7*324</f>
        <v>280.59223082615813</v>
      </c>
      <c r="EG7" s="75">
        <f t="shared" ref="EG7:EG33" si="85">EE7*354</f>
        <v>306.57299293969129</v>
      </c>
      <c r="EH7" s="75">
        <f t="shared" ref="EH7:EH33" si="86">EB7-EF7</f>
        <v>211.40465393786718</v>
      </c>
      <c r="EI7" s="75">
        <f t="shared" ref="EI7:EI33" si="87">EC7-EG7</f>
        <v>304.92218641597583</v>
      </c>
      <c r="EJ7" s="72">
        <v>29</v>
      </c>
      <c r="EK7" s="72">
        <v>68</v>
      </c>
      <c r="EL7" s="75">
        <f t="shared" ref="EL7:EL33" si="88">SIN(RADIANS(EK7))</f>
        <v>0.92718385456678742</v>
      </c>
      <c r="EM7" s="75">
        <f t="shared" ref="EM7:EM33" si="89">EL7*527</f>
        <v>488.62589135669697</v>
      </c>
      <c r="EN7" s="75">
        <f t="shared" ref="EN7:EN33" si="90">EL7*655</f>
        <v>607.30542474124582</v>
      </c>
      <c r="EO7" s="72">
        <v>60</v>
      </c>
      <c r="EP7" s="75">
        <f t="shared" ref="EP7:EP33" si="91">SIN(RADIANS(EO7))</f>
        <v>0.8660254037844386</v>
      </c>
      <c r="EQ7" s="75">
        <f t="shared" ref="EQ7:EQ33" si="92">EP7*324</f>
        <v>280.59223082615813</v>
      </c>
      <c r="ER7" s="75">
        <f t="shared" ref="ER7:ER33" si="93">EP7*354</f>
        <v>306.57299293969129</v>
      </c>
      <c r="ES7" s="75">
        <f t="shared" ref="ES7:ES33" si="94">EM7-EQ7</f>
        <v>208.03366053053884</v>
      </c>
      <c r="ET7" s="75">
        <f t="shared" ref="ET7:ET33" si="95">EN7-ER7</f>
        <v>300.73243180155453</v>
      </c>
      <c r="EU7" s="72">
        <v>22</v>
      </c>
    </row>
    <row r="8" spans="1:151" x14ac:dyDescent="0.2">
      <c r="A8" s="71">
        <v>3</v>
      </c>
      <c r="B8" s="72" t="s">
        <v>17</v>
      </c>
      <c r="C8" s="73">
        <v>53</v>
      </c>
      <c r="D8" s="73">
        <v>158.5</v>
      </c>
      <c r="E8" s="74">
        <v>71.099999999999994</v>
      </c>
      <c r="F8" s="74">
        <v>69</v>
      </c>
      <c r="G8" s="74">
        <v>50.8</v>
      </c>
      <c r="H8" s="74">
        <v>42</v>
      </c>
      <c r="I8" s="74">
        <v>19</v>
      </c>
      <c r="J8" s="74">
        <v>7.5</v>
      </c>
      <c r="K8" s="74">
        <v>24</v>
      </c>
      <c r="L8" s="74">
        <v>51.3</v>
      </c>
      <c r="M8" s="74">
        <v>43.5</v>
      </c>
      <c r="N8" s="74">
        <v>42.9</v>
      </c>
      <c r="O8" s="74">
        <v>33.9</v>
      </c>
      <c r="P8" s="74">
        <v>38.200000000000003</v>
      </c>
      <c r="Q8" s="74">
        <v>36.700000000000003</v>
      </c>
      <c r="R8" s="72" t="s">
        <v>60</v>
      </c>
      <c r="S8" s="72" t="s">
        <v>58</v>
      </c>
      <c r="T8" s="72">
        <v>59</v>
      </c>
      <c r="U8" s="75">
        <f t="shared" si="2"/>
        <v>0.85716730070211233</v>
      </c>
      <c r="V8" s="75">
        <f t="shared" si="3"/>
        <v>451.72716747001323</v>
      </c>
      <c r="W8" s="75">
        <f t="shared" si="4"/>
        <v>561.44458195988364</v>
      </c>
      <c r="X8" s="72">
        <v>45</v>
      </c>
      <c r="Y8" s="75">
        <f t="shared" si="5"/>
        <v>0.70710678118654746</v>
      </c>
      <c r="Z8" s="75">
        <f t="shared" si="6"/>
        <v>229.10259710444137</v>
      </c>
      <c r="AA8" s="75">
        <f t="shared" si="7"/>
        <v>250.3158005400378</v>
      </c>
      <c r="AB8" s="75">
        <f t="shared" si="0"/>
        <v>222.62457036557186</v>
      </c>
      <c r="AC8" s="75">
        <f t="shared" si="1"/>
        <v>311.12878141984584</v>
      </c>
      <c r="AD8" s="72">
        <v>23</v>
      </c>
      <c r="AE8" s="72">
        <v>59</v>
      </c>
      <c r="AF8" s="75">
        <f t="shared" si="8"/>
        <v>0.85716730070211233</v>
      </c>
      <c r="AG8" s="75">
        <f t="shared" si="9"/>
        <v>451.72716747001323</v>
      </c>
      <c r="AH8" s="75">
        <f t="shared" si="10"/>
        <v>561.44458195988364</v>
      </c>
      <c r="AI8" s="72">
        <v>57</v>
      </c>
      <c r="AJ8" s="75">
        <f t="shared" si="11"/>
        <v>0.83867056794542405</v>
      </c>
      <c r="AK8" s="75">
        <f t="shared" si="12"/>
        <v>271.72926401431738</v>
      </c>
      <c r="AL8" s="75">
        <f t="shared" si="13"/>
        <v>296.88938105268011</v>
      </c>
      <c r="AM8" s="75">
        <f t="shared" si="14"/>
        <v>179.99790345569585</v>
      </c>
      <c r="AN8" s="75">
        <f t="shared" si="15"/>
        <v>264.55520090720353</v>
      </c>
      <c r="AO8" s="72">
        <v>44</v>
      </c>
      <c r="AP8" s="72">
        <v>59</v>
      </c>
      <c r="AQ8" s="75">
        <f t="shared" si="16"/>
        <v>0.85716730070211233</v>
      </c>
      <c r="AR8" s="75">
        <f t="shared" si="17"/>
        <v>451.72716747001323</v>
      </c>
      <c r="AS8" s="75">
        <f t="shared" si="18"/>
        <v>561.44458195988364</v>
      </c>
      <c r="AT8" s="72">
        <v>71</v>
      </c>
      <c r="AU8" s="75">
        <f t="shared" si="19"/>
        <v>0.94551857559931674</v>
      </c>
      <c r="AV8" s="75">
        <f t="shared" si="20"/>
        <v>306.34801849417863</v>
      </c>
      <c r="AW8" s="75">
        <f t="shared" si="21"/>
        <v>334.71357576215814</v>
      </c>
      <c r="AX8" s="75">
        <f t="shared" si="22"/>
        <v>145.3791489758346</v>
      </c>
      <c r="AY8" s="75">
        <f t="shared" si="23"/>
        <v>226.73100619772549</v>
      </c>
      <c r="AZ8" s="72">
        <v>0</v>
      </c>
      <c r="BA8" s="72">
        <v>59</v>
      </c>
      <c r="BB8" s="75">
        <f t="shared" si="24"/>
        <v>0.85716730070211233</v>
      </c>
      <c r="BC8" s="75">
        <f t="shared" si="25"/>
        <v>451.72716747001323</v>
      </c>
      <c r="BD8" s="75">
        <f t="shared" si="26"/>
        <v>561.44458195988364</v>
      </c>
      <c r="BE8" s="72">
        <v>50</v>
      </c>
      <c r="BF8" s="75">
        <f t="shared" si="27"/>
        <v>0.76604444311897801</v>
      </c>
      <c r="BG8" s="75">
        <f t="shared" si="28"/>
        <v>248.19839957054887</v>
      </c>
      <c r="BH8" s="75">
        <f t="shared" si="29"/>
        <v>271.17973286411819</v>
      </c>
      <c r="BI8" s="75">
        <f t="shared" si="30"/>
        <v>203.52876789946436</v>
      </c>
      <c r="BJ8" s="75">
        <f t="shared" si="31"/>
        <v>290.26484909576544</v>
      </c>
      <c r="BK8" s="72">
        <v>33</v>
      </c>
      <c r="BL8" s="72">
        <v>56</v>
      </c>
      <c r="BM8" s="75">
        <f t="shared" si="32"/>
        <v>0.82903757255504174</v>
      </c>
      <c r="BN8" s="75">
        <f t="shared" si="33"/>
        <v>436.902800736507</v>
      </c>
      <c r="BO8" s="75">
        <f t="shared" si="34"/>
        <v>543.01961002355233</v>
      </c>
      <c r="BP8" s="72">
        <v>48</v>
      </c>
      <c r="BQ8" s="75">
        <f t="shared" si="35"/>
        <v>0.74314482547739424</v>
      </c>
      <c r="BR8" s="75">
        <f t="shared" si="36"/>
        <v>240.77892345467575</v>
      </c>
      <c r="BS8" s="75">
        <f t="shared" si="37"/>
        <v>263.07326821899755</v>
      </c>
      <c r="BT8" s="75">
        <f t="shared" si="38"/>
        <v>196.12387728183126</v>
      </c>
      <c r="BU8" s="75">
        <f t="shared" si="39"/>
        <v>279.94634180455478</v>
      </c>
      <c r="BV8" s="72">
        <v>35</v>
      </c>
      <c r="BW8" s="72">
        <v>59</v>
      </c>
      <c r="BX8" s="75">
        <f t="shared" si="40"/>
        <v>0.85716730070211233</v>
      </c>
      <c r="BY8" s="75">
        <f t="shared" si="41"/>
        <v>451.72716747001323</v>
      </c>
      <c r="BZ8" s="75">
        <f t="shared" si="42"/>
        <v>561.44458195988364</v>
      </c>
      <c r="CA8" s="72">
        <v>49</v>
      </c>
      <c r="CB8" s="75">
        <f t="shared" si="43"/>
        <v>0.75470958022277201</v>
      </c>
      <c r="CC8" s="75">
        <f t="shared" si="44"/>
        <v>244.52590399217814</v>
      </c>
      <c r="CD8" s="75">
        <f t="shared" si="45"/>
        <v>267.16719139886129</v>
      </c>
      <c r="CE8" s="75">
        <f t="shared" si="46"/>
        <v>207.20126347783508</v>
      </c>
      <c r="CF8" s="75">
        <f t="shared" si="47"/>
        <v>294.27739056102234</v>
      </c>
      <c r="CG8" s="72">
        <v>36</v>
      </c>
      <c r="CH8" s="72">
        <v>61</v>
      </c>
      <c r="CI8" s="75">
        <f t="shared" si="48"/>
        <v>0.87461970713939574</v>
      </c>
      <c r="CJ8" s="75">
        <f t="shared" si="49"/>
        <v>460.92458566246154</v>
      </c>
      <c r="CK8" s="75">
        <f t="shared" si="50"/>
        <v>572.87590817630416</v>
      </c>
      <c r="CL8" s="72">
        <v>53</v>
      </c>
      <c r="CM8" s="75">
        <f t="shared" si="51"/>
        <v>0.79863551004729283</v>
      </c>
      <c r="CN8" s="75">
        <f t="shared" si="52"/>
        <v>258.7579052553229</v>
      </c>
      <c r="CO8" s="75">
        <f t="shared" si="53"/>
        <v>282.71697055674167</v>
      </c>
      <c r="CP8" s="75">
        <f t="shared" si="54"/>
        <v>202.16668040713864</v>
      </c>
      <c r="CQ8" s="75">
        <f t="shared" si="55"/>
        <v>290.15893761956249</v>
      </c>
      <c r="CR8" s="72">
        <v>27</v>
      </c>
      <c r="CS8" s="72">
        <v>57</v>
      </c>
      <c r="CT8" s="75">
        <f t="shared" si="56"/>
        <v>0.83867056794542405</v>
      </c>
      <c r="CU8" s="75">
        <f t="shared" si="57"/>
        <v>441.97938930723848</v>
      </c>
      <c r="CV8" s="75">
        <f t="shared" si="58"/>
        <v>549.32922200425276</v>
      </c>
      <c r="CW8" s="72">
        <v>49</v>
      </c>
      <c r="CX8" s="75">
        <f t="shared" si="59"/>
        <v>0.75470958022277201</v>
      </c>
      <c r="CY8" s="75">
        <f t="shared" si="60"/>
        <v>244.52590399217814</v>
      </c>
      <c r="CZ8" s="75">
        <f t="shared" si="61"/>
        <v>267.16719139886129</v>
      </c>
      <c r="DA8" s="75">
        <f t="shared" si="62"/>
        <v>197.45348531506033</v>
      </c>
      <c r="DB8" s="75">
        <f t="shared" si="63"/>
        <v>282.16203060539146</v>
      </c>
      <c r="DC8" s="72">
        <v>24</v>
      </c>
      <c r="DD8" s="72">
        <v>59</v>
      </c>
      <c r="DE8" s="75">
        <f t="shared" si="64"/>
        <v>0.85716730070211233</v>
      </c>
      <c r="DF8" s="75">
        <f t="shared" si="65"/>
        <v>451.72716747001323</v>
      </c>
      <c r="DG8" s="75">
        <f t="shared" si="66"/>
        <v>561.44458195988364</v>
      </c>
      <c r="DH8" s="72">
        <v>50</v>
      </c>
      <c r="DI8" s="75">
        <f t="shared" si="67"/>
        <v>0.76604444311897801</v>
      </c>
      <c r="DJ8" s="75">
        <f t="shared" si="68"/>
        <v>248.19839957054887</v>
      </c>
      <c r="DK8" s="75">
        <f t="shared" si="69"/>
        <v>271.17973286411819</v>
      </c>
      <c r="DL8" s="75">
        <f t="shared" si="70"/>
        <v>203.52876789946436</v>
      </c>
      <c r="DM8" s="75">
        <f t="shared" si="71"/>
        <v>290.26484909576544</v>
      </c>
      <c r="DN8" s="72">
        <v>34</v>
      </c>
      <c r="DO8" s="72">
        <v>59</v>
      </c>
      <c r="DP8" s="75">
        <f t="shared" si="72"/>
        <v>0.85716730070211233</v>
      </c>
      <c r="DQ8" s="75">
        <f t="shared" si="73"/>
        <v>451.72716747001323</v>
      </c>
      <c r="DR8" s="75">
        <f t="shared" si="74"/>
        <v>561.44458195988364</v>
      </c>
      <c r="DS8" s="72">
        <v>49</v>
      </c>
      <c r="DT8" s="75">
        <f t="shared" si="75"/>
        <v>0.75470958022277201</v>
      </c>
      <c r="DU8" s="75">
        <f t="shared" si="76"/>
        <v>244.52590399217814</v>
      </c>
      <c r="DV8" s="75">
        <f t="shared" si="77"/>
        <v>267.16719139886129</v>
      </c>
      <c r="DW8" s="75">
        <f t="shared" si="78"/>
        <v>207.20126347783508</v>
      </c>
      <c r="DX8" s="75">
        <f t="shared" si="79"/>
        <v>294.27739056102234</v>
      </c>
      <c r="DY8" s="72">
        <v>12</v>
      </c>
      <c r="DZ8" s="72">
        <v>60</v>
      </c>
      <c r="EA8" s="75">
        <f t="shared" si="80"/>
        <v>0.8660254037844386</v>
      </c>
      <c r="EB8" s="75">
        <f t="shared" si="81"/>
        <v>456.39538779439914</v>
      </c>
      <c r="EC8" s="75">
        <f t="shared" si="82"/>
        <v>567.24663947880731</v>
      </c>
      <c r="ED8" s="72">
        <v>46</v>
      </c>
      <c r="EE8" s="75">
        <f t="shared" si="83"/>
        <v>0.71933980033865108</v>
      </c>
      <c r="EF8" s="75">
        <f t="shared" si="84"/>
        <v>233.06609530972295</v>
      </c>
      <c r="EG8" s="75">
        <f t="shared" si="85"/>
        <v>254.64628931988247</v>
      </c>
      <c r="EH8" s="75">
        <f t="shared" si="86"/>
        <v>223.32929248467619</v>
      </c>
      <c r="EI8" s="75">
        <f t="shared" si="87"/>
        <v>312.60035015892481</v>
      </c>
      <c r="EJ8" s="72">
        <v>25</v>
      </c>
      <c r="EK8" s="72">
        <v>57</v>
      </c>
      <c r="EL8" s="75">
        <f t="shared" si="88"/>
        <v>0.83867056794542405</v>
      </c>
      <c r="EM8" s="75">
        <f t="shared" si="89"/>
        <v>441.97938930723848</v>
      </c>
      <c r="EN8" s="75">
        <f t="shared" si="90"/>
        <v>549.32922200425276</v>
      </c>
      <c r="EO8" s="72">
        <v>45</v>
      </c>
      <c r="EP8" s="75">
        <f t="shared" si="91"/>
        <v>0.70710678118654746</v>
      </c>
      <c r="EQ8" s="75">
        <f t="shared" si="92"/>
        <v>229.10259710444137</v>
      </c>
      <c r="ER8" s="75">
        <f t="shared" si="93"/>
        <v>250.3158005400378</v>
      </c>
      <c r="ES8" s="75">
        <f t="shared" si="94"/>
        <v>212.87679220279711</v>
      </c>
      <c r="ET8" s="75">
        <f t="shared" si="95"/>
        <v>299.01342146421496</v>
      </c>
      <c r="EU8" s="72">
        <v>12</v>
      </c>
    </row>
    <row r="9" spans="1:151" x14ac:dyDescent="0.2">
      <c r="A9" s="71">
        <v>4</v>
      </c>
      <c r="B9" s="72" t="s">
        <v>3</v>
      </c>
      <c r="C9" s="73">
        <v>82</v>
      </c>
      <c r="D9" s="73">
        <v>179.3</v>
      </c>
      <c r="E9" s="74">
        <v>91.1</v>
      </c>
      <c r="F9" s="74">
        <v>80</v>
      </c>
      <c r="G9" s="74">
        <v>62</v>
      </c>
      <c r="H9" s="74">
        <v>48</v>
      </c>
      <c r="I9" s="74">
        <v>27</v>
      </c>
      <c r="J9" s="74">
        <v>14</v>
      </c>
      <c r="K9" s="74">
        <v>34.9</v>
      </c>
      <c r="L9" s="74">
        <v>55</v>
      </c>
      <c r="M9" s="74">
        <v>49</v>
      </c>
      <c r="N9" s="74">
        <v>51</v>
      </c>
      <c r="O9" s="74">
        <v>37.700000000000003</v>
      </c>
      <c r="P9" s="74">
        <v>44</v>
      </c>
      <c r="Q9" s="74">
        <v>41.5</v>
      </c>
      <c r="R9" s="72" t="s">
        <v>60</v>
      </c>
      <c r="S9" s="72" t="s">
        <v>58</v>
      </c>
      <c r="T9" s="72">
        <v>63</v>
      </c>
      <c r="U9" s="75">
        <f t="shared" si="2"/>
        <v>0.89100652418836779</v>
      </c>
      <c r="V9" s="75">
        <f t="shared" si="3"/>
        <v>469.56043824726981</v>
      </c>
      <c r="W9" s="75">
        <f t="shared" si="4"/>
        <v>583.60927334338089</v>
      </c>
      <c r="X9" s="72">
        <v>61</v>
      </c>
      <c r="Y9" s="75">
        <f t="shared" si="5"/>
        <v>0.87461970713939574</v>
      </c>
      <c r="Z9" s="75">
        <f t="shared" si="6"/>
        <v>283.3767851131642</v>
      </c>
      <c r="AA9" s="75">
        <f t="shared" si="7"/>
        <v>309.6153763273461</v>
      </c>
      <c r="AB9" s="75">
        <f t="shared" si="0"/>
        <v>186.18365313410561</v>
      </c>
      <c r="AC9" s="75">
        <f t="shared" si="1"/>
        <v>273.99389701603479</v>
      </c>
      <c r="AD9" s="72">
        <v>0</v>
      </c>
      <c r="AE9" s="72">
        <v>63</v>
      </c>
      <c r="AF9" s="75">
        <f t="shared" si="8"/>
        <v>0.89100652418836779</v>
      </c>
      <c r="AG9" s="75">
        <f t="shared" si="9"/>
        <v>469.56043824726981</v>
      </c>
      <c r="AH9" s="75">
        <f t="shared" si="10"/>
        <v>583.60927334338089</v>
      </c>
      <c r="AI9" s="72">
        <v>62</v>
      </c>
      <c r="AJ9" s="75">
        <f t="shared" si="11"/>
        <v>0.88294759285892688</v>
      </c>
      <c r="AK9" s="75">
        <f t="shared" si="12"/>
        <v>286.07502008629228</v>
      </c>
      <c r="AL9" s="75">
        <f t="shared" si="13"/>
        <v>312.56344787206012</v>
      </c>
      <c r="AM9" s="75">
        <f t="shared" si="14"/>
        <v>183.48541816097753</v>
      </c>
      <c r="AN9" s="75">
        <f t="shared" si="15"/>
        <v>271.04582547132077</v>
      </c>
      <c r="AO9" s="72">
        <v>0</v>
      </c>
      <c r="AP9" s="72">
        <v>64</v>
      </c>
      <c r="AQ9" s="75">
        <f t="shared" si="16"/>
        <v>0.89879404629916704</v>
      </c>
      <c r="AR9" s="75">
        <f t="shared" si="17"/>
        <v>473.66446239966103</v>
      </c>
      <c r="AS9" s="75">
        <f t="shared" si="18"/>
        <v>588.71010032595439</v>
      </c>
      <c r="AT9" s="72">
        <v>59</v>
      </c>
      <c r="AU9" s="75">
        <f t="shared" si="19"/>
        <v>0.85716730070211233</v>
      </c>
      <c r="AV9" s="75">
        <f t="shared" si="20"/>
        <v>277.72220542748437</v>
      </c>
      <c r="AW9" s="75">
        <f t="shared" si="21"/>
        <v>303.43722444854774</v>
      </c>
      <c r="AX9" s="75">
        <f t="shared" si="22"/>
        <v>195.94225697217666</v>
      </c>
      <c r="AY9" s="75">
        <f t="shared" si="23"/>
        <v>285.27287587740665</v>
      </c>
      <c r="AZ9" s="72">
        <v>0</v>
      </c>
      <c r="BA9" s="72">
        <v>63</v>
      </c>
      <c r="BB9" s="75">
        <f t="shared" si="24"/>
        <v>0.89100652418836779</v>
      </c>
      <c r="BC9" s="75">
        <f t="shared" si="25"/>
        <v>469.56043824726981</v>
      </c>
      <c r="BD9" s="75">
        <f t="shared" si="26"/>
        <v>583.60927334338089</v>
      </c>
      <c r="BE9" s="72">
        <v>62</v>
      </c>
      <c r="BF9" s="75">
        <f t="shared" si="27"/>
        <v>0.88294759285892688</v>
      </c>
      <c r="BG9" s="75">
        <f t="shared" si="28"/>
        <v>286.07502008629228</v>
      </c>
      <c r="BH9" s="75">
        <f t="shared" si="29"/>
        <v>312.56344787206012</v>
      </c>
      <c r="BI9" s="75">
        <f t="shared" si="30"/>
        <v>183.48541816097753</v>
      </c>
      <c r="BJ9" s="75">
        <f t="shared" si="31"/>
        <v>271.04582547132077</v>
      </c>
      <c r="BK9" s="72"/>
      <c r="BL9" s="72">
        <v>63</v>
      </c>
      <c r="BM9" s="75">
        <f t="shared" si="32"/>
        <v>0.89100652418836779</v>
      </c>
      <c r="BN9" s="75">
        <f t="shared" si="33"/>
        <v>469.56043824726981</v>
      </c>
      <c r="BO9" s="75">
        <f t="shared" si="34"/>
        <v>583.60927334338089</v>
      </c>
      <c r="BP9" s="72">
        <v>63</v>
      </c>
      <c r="BQ9" s="75">
        <f t="shared" si="35"/>
        <v>0.89100652418836779</v>
      </c>
      <c r="BR9" s="75">
        <f t="shared" si="36"/>
        <v>288.68611383703114</v>
      </c>
      <c r="BS9" s="75">
        <f t="shared" si="37"/>
        <v>315.41630956268222</v>
      </c>
      <c r="BT9" s="75">
        <f t="shared" si="38"/>
        <v>180.87432441023867</v>
      </c>
      <c r="BU9" s="75">
        <f t="shared" si="39"/>
        <v>268.19296378069868</v>
      </c>
      <c r="BV9" s="72"/>
      <c r="BW9" s="72">
        <v>63</v>
      </c>
      <c r="BX9" s="75">
        <f t="shared" si="40"/>
        <v>0.89100652418836779</v>
      </c>
      <c r="BY9" s="75">
        <f t="shared" si="41"/>
        <v>469.56043824726981</v>
      </c>
      <c r="BZ9" s="75">
        <f t="shared" si="42"/>
        <v>583.60927334338089</v>
      </c>
      <c r="CA9" s="72">
        <v>63</v>
      </c>
      <c r="CB9" s="75">
        <f t="shared" si="43"/>
        <v>0.89100652418836779</v>
      </c>
      <c r="CC9" s="75">
        <f t="shared" si="44"/>
        <v>288.68611383703114</v>
      </c>
      <c r="CD9" s="75">
        <f t="shared" si="45"/>
        <v>315.41630956268222</v>
      </c>
      <c r="CE9" s="75">
        <f t="shared" si="46"/>
        <v>180.87432441023867</v>
      </c>
      <c r="CF9" s="75">
        <f t="shared" si="47"/>
        <v>268.19296378069868</v>
      </c>
      <c r="CG9" s="72"/>
      <c r="CH9" s="72">
        <v>63</v>
      </c>
      <c r="CI9" s="75">
        <f t="shared" si="48"/>
        <v>0.89100652418836779</v>
      </c>
      <c r="CJ9" s="75">
        <f t="shared" si="49"/>
        <v>469.56043824726981</v>
      </c>
      <c r="CK9" s="75">
        <f t="shared" si="50"/>
        <v>583.60927334338089</v>
      </c>
      <c r="CL9" s="72">
        <v>63</v>
      </c>
      <c r="CM9" s="75">
        <f t="shared" si="51"/>
        <v>0.89100652418836779</v>
      </c>
      <c r="CN9" s="75">
        <f t="shared" si="52"/>
        <v>288.68611383703114</v>
      </c>
      <c r="CO9" s="75">
        <f t="shared" si="53"/>
        <v>315.41630956268222</v>
      </c>
      <c r="CP9" s="75">
        <f t="shared" si="54"/>
        <v>180.87432441023867</v>
      </c>
      <c r="CQ9" s="75">
        <f t="shared" si="55"/>
        <v>268.19296378069868</v>
      </c>
      <c r="CR9" s="72"/>
      <c r="CS9" s="72">
        <v>63</v>
      </c>
      <c r="CT9" s="75">
        <f t="shared" si="56"/>
        <v>0.89100652418836779</v>
      </c>
      <c r="CU9" s="75">
        <f t="shared" si="57"/>
        <v>469.56043824726981</v>
      </c>
      <c r="CV9" s="75">
        <f t="shared" si="58"/>
        <v>583.60927334338089</v>
      </c>
      <c r="CW9" s="72">
        <v>63</v>
      </c>
      <c r="CX9" s="75">
        <f t="shared" si="59"/>
        <v>0.89100652418836779</v>
      </c>
      <c r="CY9" s="75">
        <f t="shared" si="60"/>
        <v>288.68611383703114</v>
      </c>
      <c r="CZ9" s="75">
        <f t="shared" si="61"/>
        <v>315.41630956268222</v>
      </c>
      <c r="DA9" s="75">
        <f t="shared" si="62"/>
        <v>180.87432441023867</v>
      </c>
      <c r="DB9" s="75">
        <f t="shared" si="63"/>
        <v>268.19296378069868</v>
      </c>
      <c r="DC9" s="72"/>
      <c r="DD9" s="72">
        <v>63</v>
      </c>
      <c r="DE9" s="75">
        <f t="shared" si="64"/>
        <v>0.89100652418836779</v>
      </c>
      <c r="DF9" s="75">
        <f t="shared" si="65"/>
        <v>469.56043824726981</v>
      </c>
      <c r="DG9" s="75">
        <f t="shared" si="66"/>
        <v>583.60927334338089</v>
      </c>
      <c r="DH9" s="72">
        <v>63</v>
      </c>
      <c r="DI9" s="75">
        <f t="shared" si="67"/>
        <v>0.89100652418836779</v>
      </c>
      <c r="DJ9" s="75">
        <f t="shared" si="68"/>
        <v>288.68611383703114</v>
      </c>
      <c r="DK9" s="75">
        <f t="shared" si="69"/>
        <v>315.41630956268222</v>
      </c>
      <c r="DL9" s="75">
        <f t="shared" si="70"/>
        <v>180.87432441023867</v>
      </c>
      <c r="DM9" s="75">
        <f t="shared" si="71"/>
        <v>268.19296378069868</v>
      </c>
      <c r="DN9" s="72"/>
      <c r="DO9" s="72">
        <v>63</v>
      </c>
      <c r="DP9" s="75">
        <f t="shared" si="72"/>
        <v>0.89100652418836779</v>
      </c>
      <c r="DQ9" s="75">
        <f t="shared" si="73"/>
        <v>469.56043824726981</v>
      </c>
      <c r="DR9" s="75">
        <f t="shared" si="74"/>
        <v>583.60927334338089</v>
      </c>
      <c r="DS9" s="72">
        <v>63</v>
      </c>
      <c r="DT9" s="75">
        <f t="shared" si="75"/>
        <v>0.89100652418836779</v>
      </c>
      <c r="DU9" s="75">
        <f t="shared" si="76"/>
        <v>288.68611383703114</v>
      </c>
      <c r="DV9" s="75">
        <f t="shared" si="77"/>
        <v>315.41630956268222</v>
      </c>
      <c r="DW9" s="75">
        <f t="shared" si="78"/>
        <v>180.87432441023867</v>
      </c>
      <c r="DX9" s="75">
        <f t="shared" si="79"/>
        <v>268.19296378069868</v>
      </c>
      <c r="DY9" s="72"/>
      <c r="DZ9" s="72">
        <v>63</v>
      </c>
      <c r="EA9" s="75">
        <f t="shared" si="80"/>
        <v>0.89100652418836779</v>
      </c>
      <c r="EB9" s="75">
        <f t="shared" si="81"/>
        <v>469.56043824726981</v>
      </c>
      <c r="EC9" s="75">
        <f t="shared" si="82"/>
        <v>583.60927334338089</v>
      </c>
      <c r="ED9" s="72">
        <v>63</v>
      </c>
      <c r="EE9" s="75">
        <f t="shared" si="83"/>
        <v>0.89100652418836779</v>
      </c>
      <c r="EF9" s="75">
        <f t="shared" si="84"/>
        <v>288.68611383703114</v>
      </c>
      <c r="EG9" s="75">
        <f t="shared" si="85"/>
        <v>315.41630956268222</v>
      </c>
      <c r="EH9" s="75">
        <f t="shared" si="86"/>
        <v>180.87432441023867</v>
      </c>
      <c r="EI9" s="75">
        <f t="shared" si="87"/>
        <v>268.19296378069868</v>
      </c>
      <c r="EJ9" s="72"/>
      <c r="EK9" s="72">
        <v>63</v>
      </c>
      <c r="EL9" s="75">
        <f t="shared" si="88"/>
        <v>0.89100652418836779</v>
      </c>
      <c r="EM9" s="75">
        <f t="shared" si="89"/>
        <v>469.56043824726981</v>
      </c>
      <c r="EN9" s="75">
        <f t="shared" si="90"/>
        <v>583.60927334338089</v>
      </c>
      <c r="EO9" s="72">
        <v>63</v>
      </c>
      <c r="EP9" s="75">
        <f t="shared" si="91"/>
        <v>0.89100652418836779</v>
      </c>
      <c r="EQ9" s="75">
        <f t="shared" si="92"/>
        <v>288.68611383703114</v>
      </c>
      <c r="ER9" s="75">
        <f t="shared" si="93"/>
        <v>315.41630956268222</v>
      </c>
      <c r="ES9" s="75">
        <f t="shared" si="94"/>
        <v>180.87432441023867</v>
      </c>
      <c r="ET9" s="75">
        <f t="shared" si="95"/>
        <v>268.19296378069868</v>
      </c>
      <c r="EU9" s="72"/>
    </row>
    <row r="10" spans="1:151" x14ac:dyDescent="0.2">
      <c r="A10" s="71">
        <v>5</v>
      </c>
      <c r="B10" s="72" t="s">
        <v>4</v>
      </c>
      <c r="C10" s="73">
        <v>49</v>
      </c>
      <c r="D10" s="73">
        <v>156.5</v>
      </c>
      <c r="E10" s="74">
        <v>82.4</v>
      </c>
      <c r="F10" s="74">
        <v>72.400000000000006</v>
      </c>
      <c r="G10" s="74">
        <v>55</v>
      </c>
      <c r="H10" s="74">
        <v>44.5</v>
      </c>
      <c r="I10" s="74">
        <v>23.9</v>
      </c>
      <c r="J10" s="74">
        <v>11.3</v>
      </c>
      <c r="K10" s="74">
        <v>31.1</v>
      </c>
      <c r="L10" s="74">
        <v>52</v>
      </c>
      <c r="M10" s="74">
        <v>40</v>
      </c>
      <c r="N10" s="74">
        <v>49.8</v>
      </c>
      <c r="O10" s="74">
        <v>37</v>
      </c>
      <c r="P10" s="74">
        <v>37.1</v>
      </c>
      <c r="Q10" s="74">
        <v>37</v>
      </c>
      <c r="R10" s="72" t="s">
        <v>60</v>
      </c>
      <c r="S10" s="72" t="s">
        <v>58</v>
      </c>
      <c r="T10" s="72">
        <v>62</v>
      </c>
      <c r="U10" s="75">
        <f t="shared" si="2"/>
        <v>0.88294759285892688</v>
      </c>
      <c r="V10" s="75">
        <f t="shared" si="3"/>
        <v>465.31338143665448</v>
      </c>
      <c r="W10" s="75">
        <f t="shared" si="4"/>
        <v>578.33067332259714</v>
      </c>
      <c r="X10" s="72">
        <v>34</v>
      </c>
      <c r="Y10" s="75">
        <f t="shared" si="5"/>
        <v>0.5591929034707469</v>
      </c>
      <c r="Z10" s="75">
        <f t="shared" si="6"/>
        <v>181.178500724522</v>
      </c>
      <c r="AA10" s="75">
        <f t="shared" si="7"/>
        <v>197.9542878286444</v>
      </c>
      <c r="AB10" s="75">
        <f t="shared" si="0"/>
        <v>284.13488071213249</v>
      </c>
      <c r="AC10" s="75">
        <f t="shared" si="1"/>
        <v>380.37638549395274</v>
      </c>
      <c r="AD10" s="72">
        <v>0</v>
      </c>
      <c r="AE10" s="72">
        <v>61</v>
      </c>
      <c r="AF10" s="75">
        <f t="shared" si="8"/>
        <v>0.87461970713939574</v>
      </c>
      <c r="AG10" s="75">
        <f t="shared" si="9"/>
        <v>460.92458566246154</v>
      </c>
      <c r="AH10" s="75">
        <f t="shared" si="10"/>
        <v>572.87590817630416</v>
      </c>
      <c r="AI10" s="72">
        <v>34</v>
      </c>
      <c r="AJ10" s="75">
        <f t="shared" si="11"/>
        <v>0.5591929034707469</v>
      </c>
      <c r="AK10" s="75">
        <f t="shared" si="12"/>
        <v>181.178500724522</v>
      </c>
      <c r="AL10" s="75">
        <f t="shared" si="13"/>
        <v>197.9542878286444</v>
      </c>
      <c r="AM10" s="75">
        <f t="shared" si="14"/>
        <v>279.74608493793954</v>
      </c>
      <c r="AN10" s="75">
        <f t="shared" si="15"/>
        <v>374.92162034765977</v>
      </c>
      <c r="AO10" s="72">
        <v>0</v>
      </c>
      <c r="AP10" s="72">
        <v>61</v>
      </c>
      <c r="AQ10" s="75">
        <f t="shared" si="16"/>
        <v>0.87461970713939574</v>
      </c>
      <c r="AR10" s="75">
        <f t="shared" si="17"/>
        <v>460.92458566246154</v>
      </c>
      <c r="AS10" s="75">
        <f t="shared" si="18"/>
        <v>572.87590817630416</v>
      </c>
      <c r="AT10" s="72">
        <v>49</v>
      </c>
      <c r="AU10" s="75">
        <f t="shared" si="19"/>
        <v>0.75470958022277201</v>
      </c>
      <c r="AV10" s="75">
        <f t="shared" si="20"/>
        <v>244.52590399217814</v>
      </c>
      <c r="AW10" s="75">
        <f t="shared" si="21"/>
        <v>267.16719139886129</v>
      </c>
      <c r="AX10" s="75">
        <f t="shared" si="22"/>
        <v>216.39868167028339</v>
      </c>
      <c r="AY10" s="75">
        <f t="shared" si="23"/>
        <v>305.70871677744287</v>
      </c>
      <c r="AZ10" s="72">
        <v>30</v>
      </c>
      <c r="BA10" s="72">
        <v>63</v>
      </c>
      <c r="BB10" s="75">
        <f t="shared" si="24"/>
        <v>0.89100652418836779</v>
      </c>
      <c r="BC10" s="75">
        <f t="shared" si="25"/>
        <v>469.56043824726981</v>
      </c>
      <c r="BD10" s="75">
        <f t="shared" si="26"/>
        <v>583.60927334338089</v>
      </c>
      <c r="BE10" s="72">
        <v>55</v>
      </c>
      <c r="BF10" s="75">
        <f t="shared" si="27"/>
        <v>0.8191520442889918</v>
      </c>
      <c r="BG10" s="75">
        <f t="shared" si="28"/>
        <v>265.40526234963335</v>
      </c>
      <c r="BH10" s="75">
        <f t="shared" si="29"/>
        <v>289.97982367830309</v>
      </c>
      <c r="BI10" s="75">
        <f t="shared" si="30"/>
        <v>204.15517589763647</v>
      </c>
      <c r="BJ10" s="75">
        <f t="shared" si="31"/>
        <v>293.6294496650778</v>
      </c>
      <c r="BK10" s="72">
        <v>27</v>
      </c>
      <c r="BL10" s="72">
        <v>57</v>
      </c>
      <c r="BM10" s="75">
        <f t="shared" si="32"/>
        <v>0.83867056794542405</v>
      </c>
      <c r="BN10" s="75">
        <f t="shared" si="33"/>
        <v>441.97938930723848</v>
      </c>
      <c r="BO10" s="75">
        <f t="shared" si="34"/>
        <v>549.32922200425276</v>
      </c>
      <c r="BP10" s="72">
        <v>51</v>
      </c>
      <c r="BQ10" s="75">
        <f t="shared" si="35"/>
        <v>0.7771459614569709</v>
      </c>
      <c r="BR10" s="75">
        <f t="shared" si="36"/>
        <v>251.79529151205858</v>
      </c>
      <c r="BS10" s="75">
        <f t="shared" si="37"/>
        <v>275.10967035576772</v>
      </c>
      <c r="BT10" s="75">
        <f t="shared" si="38"/>
        <v>190.18409779517989</v>
      </c>
      <c r="BU10" s="75">
        <f t="shared" si="39"/>
        <v>274.21955164848504</v>
      </c>
      <c r="BV10" s="72">
        <v>22</v>
      </c>
      <c r="BW10" s="72">
        <v>55</v>
      </c>
      <c r="BX10" s="75">
        <f t="shared" si="40"/>
        <v>0.8191520442889918</v>
      </c>
      <c r="BY10" s="75">
        <f t="shared" si="41"/>
        <v>431.6931273402987</v>
      </c>
      <c r="BZ10" s="75">
        <f t="shared" si="42"/>
        <v>536.54458900928967</v>
      </c>
      <c r="CA10" s="72">
        <v>61</v>
      </c>
      <c r="CB10" s="75">
        <f t="shared" si="43"/>
        <v>0.87461970713939574</v>
      </c>
      <c r="CC10" s="75">
        <f t="shared" si="44"/>
        <v>283.3767851131642</v>
      </c>
      <c r="CD10" s="75">
        <f t="shared" si="45"/>
        <v>309.6153763273461</v>
      </c>
      <c r="CE10" s="75">
        <f t="shared" si="46"/>
        <v>148.3163422271345</v>
      </c>
      <c r="CF10" s="75">
        <f t="shared" si="47"/>
        <v>226.92921268194357</v>
      </c>
      <c r="CG10" s="72">
        <v>33</v>
      </c>
      <c r="CH10" s="72">
        <v>51</v>
      </c>
      <c r="CI10" s="75">
        <f t="shared" si="48"/>
        <v>0.7771459614569709</v>
      </c>
      <c r="CJ10" s="75">
        <f t="shared" si="49"/>
        <v>409.55592168782368</v>
      </c>
      <c r="CK10" s="75">
        <f t="shared" si="50"/>
        <v>509.03060475431596</v>
      </c>
      <c r="CL10" s="72">
        <v>46</v>
      </c>
      <c r="CM10" s="75">
        <f t="shared" si="51"/>
        <v>0.71933980033865108</v>
      </c>
      <c r="CN10" s="75">
        <f t="shared" si="52"/>
        <v>233.06609530972295</v>
      </c>
      <c r="CO10" s="75">
        <f t="shared" si="53"/>
        <v>254.64628931988247</v>
      </c>
      <c r="CP10" s="75">
        <f t="shared" si="54"/>
        <v>176.48982637810073</v>
      </c>
      <c r="CQ10" s="75">
        <f t="shared" si="55"/>
        <v>254.38431543443349</v>
      </c>
      <c r="CR10" s="72">
        <v>36</v>
      </c>
      <c r="CS10" s="72">
        <v>57</v>
      </c>
      <c r="CT10" s="75">
        <f t="shared" si="56"/>
        <v>0.83867056794542405</v>
      </c>
      <c r="CU10" s="75">
        <f t="shared" si="57"/>
        <v>441.97938930723848</v>
      </c>
      <c r="CV10" s="75">
        <f t="shared" si="58"/>
        <v>549.32922200425276</v>
      </c>
      <c r="CW10" s="72">
        <v>55</v>
      </c>
      <c r="CX10" s="75">
        <f t="shared" si="59"/>
        <v>0.8191520442889918</v>
      </c>
      <c r="CY10" s="75">
        <f t="shared" si="60"/>
        <v>265.40526234963335</v>
      </c>
      <c r="CZ10" s="75">
        <f t="shared" si="61"/>
        <v>289.97982367830309</v>
      </c>
      <c r="DA10" s="75">
        <f t="shared" si="62"/>
        <v>176.57412695760513</v>
      </c>
      <c r="DB10" s="75">
        <f t="shared" si="63"/>
        <v>259.34939832594966</v>
      </c>
      <c r="DC10" s="72">
        <v>41</v>
      </c>
      <c r="DD10" s="72">
        <v>54</v>
      </c>
      <c r="DE10" s="75">
        <f t="shared" si="64"/>
        <v>0.80901699437494745</v>
      </c>
      <c r="DF10" s="75">
        <f t="shared" si="65"/>
        <v>426.35195603559731</v>
      </c>
      <c r="DG10" s="75">
        <f t="shared" si="66"/>
        <v>529.90613131559053</v>
      </c>
      <c r="DH10" s="72">
        <v>53</v>
      </c>
      <c r="DI10" s="75">
        <f t="shared" si="67"/>
        <v>0.79863551004729283</v>
      </c>
      <c r="DJ10" s="75">
        <f t="shared" si="68"/>
        <v>258.7579052553229</v>
      </c>
      <c r="DK10" s="75">
        <f t="shared" si="69"/>
        <v>282.71697055674167</v>
      </c>
      <c r="DL10" s="75">
        <f t="shared" si="70"/>
        <v>167.59405078027442</v>
      </c>
      <c r="DM10" s="75">
        <f t="shared" si="71"/>
        <v>247.18916075884886</v>
      </c>
      <c r="DN10" s="72">
        <v>31</v>
      </c>
      <c r="DO10" s="72">
        <v>56</v>
      </c>
      <c r="DP10" s="75">
        <f t="shared" si="72"/>
        <v>0.82903757255504174</v>
      </c>
      <c r="DQ10" s="75">
        <f t="shared" si="73"/>
        <v>436.902800736507</v>
      </c>
      <c r="DR10" s="75">
        <f t="shared" si="74"/>
        <v>543.01961002355233</v>
      </c>
      <c r="DS10" s="72">
        <v>65</v>
      </c>
      <c r="DT10" s="75">
        <f t="shared" si="75"/>
        <v>0.90630778703664994</v>
      </c>
      <c r="DU10" s="75">
        <f t="shared" si="76"/>
        <v>293.64372299987457</v>
      </c>
      <c r="DV10" s="75">
        <f t="shared" si="77"/>
        <v>320.83295661097407</v>
      </c>
      <c r="DW10" s="75">
        <f t="shared" si="78"/>
        <v>143.25907773663243</v>
      </c>
      <c r="DX10" s="75">
        <f t="shared" si="79"/>
        <v>222.18665341257827</v>
      </c>
      <c r="DY10" s="72">
        <v>29</v>
      </c>
      <c r="DZ10" s="72">
        <v>56</v>
      </c>
      <c r="EA10" s="75">
        <f t="shared" si="80"/>
        <v>0.82903757255504174</v>
      </c>
      <c r="EB10" s="75">
        <f t="shared" si="81"/>
        <v>436.902800736507</v>
      </c>
      <c r="EC10" s="75">
        <f t="shared" si="82"/>
        <v>543.01961002355233</v>
      </c>
      <c r="ED10" s="72">
        <v>54</v>
      </c>
      <c r="EE10" s="75">
        <f t="shared" si="83"/>
        <v>0.80901699437494745</v>
      </c>
      <c r="EF10" s="75">
        <f t="shared" si="84"/>
        <v>262.12150617748296</v>
      </c>
      <c r="EG10" s="75">
        <f t="shared" si="85"/>
        <v>286.39201600873139</v>
      </c>
      <c r="EH10" s="75">
        <f t="shared" si="86"/>
        <v>174.78129455902405</v>
      </c>
      <c r="EI10" s="75">
        <f t="shared" si="87"/>
        <v>256.62759401482094</v>
      </c>
      <c r="EJ10" s="72">
        <v>47</v>
      </c>
      <c r="EK10" s="72">
        <v>50</v>
      </c>
      <c r="EL10" s="75">
        <f t="shared" si="88"/>
        <v>0.76604444311897801</v>
      </c>
      <c r="EM10" s="75">
        <f t="shared" si="89"/>
        <v>403.70542152370143</v>
      </c>
      <c r="EN10" s="75">
        <f t="shared" si="90"/>
        <v>501.7591102429306</v>
      </c>
      <c r="EO10" s="72">
        <v>36</v>
      </c>
      <c r="EP10" s="75">
        <f t="shared" si="91"/>
        <v>0.58778525229247314</v>
      </c>
      <c r="EQ10" s="75">
        <f t="shared" si="92"/>
        <v>190.4424217427613</v>
      </c>
      <c r="ER10" s="75">
        <f t="shared" si="93"/>
        <v>208.07597931153549</v>
      </c>
      <c r="ES10" s="75">
        <f t="shared" si="94"/>
        <v>213.26299978094013</v>
      </c>
      <c r="ET10" s="75">
        <f t="shared" si="95"/>
        <v>293.68313093139511</v>
      </c>
      <c r="EU10" s="72">
        <v>33</v>
      </c>
    </row>
    <row r="11" spans="1:151" x14ac:dyDescent="0.2">
      <c r="A11" s="71">
        <v>6</v>
      </c>
      <c r="B11" s="72" t="s">
        <v>18</v>
      </c>
      <c r="C11" s="73">
        <v>53.5</v>
      </c>
      <c r="D11" s="73">
        <v>161</v>
      </c>
      <c r="E11" s="74">
        <v>87</v>
      </c>
      <c r="F11" s="74">
        <v>76.5</v>
      </c>
      <c r="G11" s="74">
        <v>58</v>
      </c>
      <c r="H11" s="74">
        <v>44.1</v>
      </c>
      <c r="I11" s="74">
        <v>24.7</v>
      </c>
      <c r="J11" s="74">
        <v>11.8</v>
      </c>
      <c r="K11" s="74">
        <v>38</v>
      </c>
      <c r="L11" s="74">
        <v>54.3</v>
      </c>
      <c r="M11" s="74">
        <v>40.9</v>
      </c>
      <c r="N11" s="74">
        <v>50</v>
      </c>
      <c r="O11" s="74">
        <v>41.3</v>
      </c>
      <c r="P11" s="74">
        <v>49.9</v>
      </c>
      <c r="Q11" s="74">
        <v>36.799999999999997</v>
      </c>
      <c r="R11" s="72" t="s">
        <v>60</v>
      </c>
      <c r="S11" s="72" t="s">
        <v>58</v>
      </c>
      <c r="T11" s="72">
        <v>59</v>
      </c>
      <c r="U11" s="75">
        <f t="shared" si="2"/>
        <v>0.85716730070211233</v>
      </c>
      <c r="V11" s="75">
        <f t="shared" si="3"/>
        <v>451.72716747001323</v>
      </c>
      <c r="W11" s="75">
        <f t="shared" si="4"/>
        <v>561.44458195988364</v>
      </c>
      <c r="X11" s="72">
        <v>54</v>
      </c>
      <c r="Y11" s="75">
        <f t="shared" si="5"/>
        <v>0.80901699437494745</v>
      </c>
      <c r="Z11" s="75">
        <f t="shared" si="6"/>
        <v>262.12150617748296</v>
      </c>
      <c r="AA11" s="75">
        <f t="shared" si="7"/>
        <v>286.39201600873139</v>
      </c>
      <c r="AB11" s="75">
        <f t="shared" si="0"/>
        <v>189.60566129253027</v>
      </c>
      <c r="AC11" s="75">
        <f t="shared" si="1"/>
        <v>275.05256595115225</v>
      </c>
      <c r="AD11" s="72">
        <v>0</v>
      </c>
      <c r="AE11" s="72">
        <v>54</v>
      </c>
      <c r="AF11" s="75">
        <f t="shared" si="8"/>
        <v>0.80901699437494745</v>
      </c>
      <c r="AG11" s="75">
        <f t="shared" si="9"/>
        <v>426.35195603559731</v>
      </c>
      <c r="AH11" s="75">
        <f t="shared" si="10"/>
        <v>529.90613131559053</v>
      </c>
      <c r="AI11" s="72">
        <v>60</v>
      </c>
      <c r="AJ11" s="75">
        <f t="shared" si="11"/>
        <v>0.8660254037844386</v>
      </c>
      <c r="AK11" s="75">
        <f t="shared" si="12"/>
        <v>280.59223082615813</v>
      </c>
      <c r="AL11" s="75">
        <f t="shared" si="13"/>
        <v>306.57299293969129</v>
      </c>
      <c r="AM11" s="75">
        <f t="shared" si="14"/>
        <v>145.75972520943918</v>
      </c>
      <c r="AN11" s="75">
        <f t="shared" si="15"/>
        <v>223.33313837589924</v>
      </c>
      <c r="AO11" s="72">
        <v>0</v>
      </c>
      <c r="AP11" s="72">
        <v>56</v>
      </c>
      <c r="AQ11" s="75">
        <f t="shared" si="16"/>
        <v>0.82903757255504174</v>
      </c>
      <c r="AR11" s="75">
        <f t="shared" si="17"/>
        <v>436.902800736507</v>
      </c>
      <c r="AS11" s="75">
        <f t="shared" si="18"/>
        <v>543.01961002355233</v>
      </c>
      <c r="AT11" s="72">
        <v>62</v>
      </c>
      <c r="AU11" s="75">
        <f t="shared" si="19"/>
        <v>0.88294759285892688</v>
      </c>
      <c r="AV11" s="75">
        <f t="shared" si="20"/>
        <v>286.07502008629228</v>
      </c>
      <c r="AW11" s="75">
        <f t="shared" si="21"/>
        <v>312.56344787206012</v>
      </c>
      <c r="AX11" s="75">
        <f t="shared" si="22"/>
        <v>150.82778065021472</v>
      </c>
      <c r="AY11" s="75">
        <f t="shared" si="23"/>
        <v>230.45616215149221</v>
      </c>
      <c r="AZ11" s="72">
        <v>0</v>
      </c>
      <c r="BA11" s="72">
        <v>66</v>
      </c>
      <c r="BB11" s="75">
        <f t="shared" si="24"/>
        <v>0.91354545764260087</v>
      </c>
      <c r="BC11" s="75">
        <f t="shared" si="25"/>
        <v>481.43845617765066</v>
      </c>
      <c r="BD11" s="75">
        <f t="shared" si="26"/>
        <v>598.37227475590362</v>
      </c>
      <c r="BE11" s="72">
        <v>55</v>
      </c>
      <c r="BF11" s="75">
        <f t="shared" si="27"/>
        <v>0.8191520442889918</v>
      </c>
      <c r="BG11" s="75">
        <f t="shared" si="28"/>
        <v>265.40526234963335</v>
      </c>
      <c r="BH11" s="75">
        <f t="shared" si="29"/>
        <v>289.97982367830309</v>
      </c>
      <c r="BI11" s="75">
        <f t="shared" si="30"/>
        <v>216.03319382801732</v>
      </c>
      <c r="BJ11" s="75">
        <f t="shared" si="31"/>
        <v>308.39245107760053</v>
      </c>
      <c r="BK11" s="72">
        <v>37</v>
      </c>
      <c r="BL11" s="72">
        <v>65</v>
      </c>
      <c r="BM11" s="75">
        <f t="shared" si="32"/>
        <v>0.90630778703664994</v>
      </c>
      <c r="BN11" s="75">
        <f t="shared" si="33"/>
        <v>477.62420376831454</v>
      </c>
      <c r="BO11" s="75">
        <f t="shared" si="34"/>
        <v>593.63160050900569</v>
      </c>
      <c r="BP11" s="72">
        <v>50</v>
      </c>
      <c r="BQ11" s="75">
        <f t="shared" si="35"/>
        <v>0.76604444311897801</v>
      </c>
      <c r="BR11" s="75">
        <f t="shared" si="36"/>
        <v>248.19839957054887</v>
      </c>
      <c r="BS11" s="75">
        <f t="shared" si="37"/>
        <v>271.17973286411819</v>
      </c>
      <c r="BT11" s="75">
        <f t="shared" si="38"/>
        <v>229.42580419776567</v>
      </c>
      <c r="BU11" s="75">
        <f t="shared" si="39"/>
        <v>322.4518676448875</v>
      </c>
      <c r="BV11" s="72">
        <v>24</v>
      </c>
      <c r="BW11" s="72">
        <v>61</v>
      </c>
      <c r="BX11" s="75">
        <f t="shared" si="40"/>
        <v>0.87461970713939574</v>
      </c>
      <c r="BY11" s="75">
        <f t="shared" si="41"/>
        <v>460.92458566246154</v>
      </c>
      <c r="BZ11" s="75">
        <f t="shared" si="42"/>
        <v>572.87590817630416</v>
      </c>
      <c r="CA11" s="72">
        <v>54</v>
      </c>
      <c r="CB11" s="75">
        <f t="shared" si="43"/>
        <v>0.80901699437494745</v>
      </c>
      <c r="CC11" s="75">
        <f t="shared" si="44"/>
        <v>262.12150617748296</v>
      </c>
      <c r="CD11" s="75">
        <f t="shared" si="45"/>
        <v>286.39201600873139</v>
      </c>
      <c r="CE11" s="75">
        <f t="shared" si="46"/>
        <v>198.80307948497858</v>
      </c>
      <c r="CF11" s="75">
        <f t="shared" si="47"/>
        <v>286.48389216757278</v>
      </c>
      <c r="CG11" s="72">
        <v>34</v>
      </c>
      <c r="CH11" s="72">
        <v>60</v>
      </c>
      <c r="CI11" s="75">
        <f t="shared" si="48"/>
        <v>0.8660254037844386</v>
      </c>
      <c r="CJ11" s="75">
        <f t="shared" si="49"/>
        <v>456.39538779439914</v>
      </c>
      <c r="CK11" s="75">
        <f t="shared" si="50"/>
        <v>567.24663947880731</v>
      </c>
      <c r="CL11" s="72">
        <v>53</v>
      </c>
      <c r="CM11" s="75">
        <f t="shared" si="51"/>
        <v>0.79863551004729283</v>
      </c>
      <c r="CN11" s="75">
        <f t="shared" si="52"/>
        <v>258.7579052553229</v>
      </c>
      <c r="CO11" s="75">
        <f t="shared" si="53"/>
        <v>282.71697055674167</v>
      </c>
      <c r="CP11" s="75">
        <f t="shared" si="54"/>
        <v>197.63748253907625</v>
      </c>
      <c r="CQ11" s="75">
        <f t="shared" si="55"/>
        <v>284.52966892206564</v>
      </c>
      <c r="CR11" s="72">
        <v>34</v>
      </c>
      <c r="CS11" s="72">
        <v>58</v>
      </c>
      <c r="CT11" s="75">
        <f t="shared" si="56"/>
        <v>0.84804809615642596</v>
      </c>
      <c r="CU11" s="75">
        <f t="shared" si="57"/>
        <v>446.92134667443651</v>
      </c>
      <c r="CV11" s="75">
        <f t="shared" si="58"/>
        <v>555.47150298245901</v>
      </c>
      <c r="CW11" s="72">
        <v>54</v>
      </c>
      <c r="CX11" s="75">
        <f t="shared" si="59"/>
        <v>0.80901699437494745</v>
      </c>
      <c r="CY11" s="75">
        <f t="shared" si="60"/>
        <v>262.12150617748296</v>
      </c>
      <c r="CZ11" s="75">
        <f t="shared" si="61"/>
        <v>286.39201600873139</v>
      </c>
      <c r="DA11" s="75">
        <f t="shared" si="62"/>
        <v>184.79984049695355</v>
      </c>
      <c r="DB11" s="75">
        <f t="shared" si="63"/>
        <v>269.07948697372763</v>
      </c>
      <c r="DC11" s="72">
        <v>34</v>
      </c>
      <c r="DD11" s="72">
        <v>60</v>
      </c>
      <c r="DE11" s="75">
        <f t="shared" si="64"/>
        <v>0.8660254037844386</v>
      </c>
      <c r="DF11" s="75">
        <f t="shared" si="65"/>
        <v>456.39538779439914</v>
      </c>
      <c r="DG11" s="75">
        <f t="shared" si="66"/>
        <v>567.24663947880731</v>
      </c>
      <c r="DH11" s="72">
        <v>55</v>
      </c>
      <c r="DI11" s="75">
        <f t="shared" si="67"/>
        <v>0.8191520442889918</v>
      </c>
      <c r="DJ11" s="75">
        <f t="shared" si="68"/>
        <v>265.40526234963335</v>
      </c>
      <c r="DK11" s="75">
        <f t="shared" si="69"/>
        <v>289.97982367830309</v>
      </c>
      <c r="DL11" s="75">
        <f t="shared" si="70"/>
        <v>190.99012544476579</v>
      </c>
      <c r="DM11" s="75">
        <f t="shared" si="71"/>
        <v>277.26681580050422</v>
      </c>
      <c r="DN11" s="72">
        <v>39</v>
      </c>
      <c r="DO11" s="72">
        <v>60</v>
      </c>
      <c r="DP11" s="75">
        <f t="shared" si="72"/>
        <v>0.8660254037844386</v>
      </c>
      <c r="DQ11" s="75">
        <f t="shared" si="73"/>
        <v>456.39538779439914</v>
      </c>
      <c r="DR11" s="75">
        <f t="shared" si="74"/>
        <v>567.24663947880731</v>
      </c>
      <c r="DS11" s="72">
        <v>54</v>
      </c>
      <c r="DT11" s="75">
        <f t="shared" si="75"/>
        <v>0.80901699437494745</v>
      </c>
      <c r="DU11" s="75">
        <f t="shared" si="76"/>
        <v>262.12150617748296</v>
      </c>
      <c r="DV11" s="75">
        <f t="shared" si="77"/>
        <v>286.39201600873139</v>
      </c>
      <c r="DW11" s="75">
        <f t="shared" si="78"/>
        <v>194.27388161691619</v>
      </c>
      <c r="DX11" s="75">
        <f t="shared" si="79"/>
        <v>280.85462347007592</v>
      </c>
      <c r="DY11" s="72">
        <v>34</v>
      </c>
      <c r="DZ11" s="72">
        <v>60</v>
      </c>
      <c r="EA11" s="75">
        <f t="shared" si="80"/>
        <v>0.8660254037844386</v>
      </c>
      <c r="EB11" s="75">
        <f t="shared" si="81"/>
        <v>456.39538779439914</v>
      </c>
      <c r="EC11" s="75">
        <f t="shared" si="82"/>
        <v>567.24663947880731</v>
      </c>
      <c r="ED11" s="72">
        <v>51</v>
      </c>
      <c r="EE11" s="75">
        <f t="shared" si="83"/>
        <v>0.7771459614569709</v>
      </c>
      <c r="EF11" s="75">
        <f t="shared" si="84"/>
        <v>251.79529151205858</v>
      </c>
      <c r="EG11" s="75">
        <f t="shared" si="85"/>
        <v>275.10967035576772</v>
      </c>
      <c r="EH11" s="75">
        <f t="shared" si="86"/>
        <v>204.60009628234056</v>
      </c>
      <c r="EI11" s="75">
        <f t="shared" si="87"/>
        <v>292.13696912303959</v>
      </c>
      <c r="EJ11" s="72">
        <v>31</v>
      </c>
      <c r="EK11" s="72">
        <v>64</v>
      </c>
      <c r="EL11" s="75">
        <f t="shared" si="88"/>
        <v>0.89879404629916704</v>
      </c>
      <c r="EM11" s="75">
        <f t="shared" si="89"/>
        <v>473.66446239966103</v>
      </c>
      <c r="EN11" s="75">
        <f t="shared" si="90"/>
        <v>588.71010032595439</v>
      </c>
      <c r="EO11" s="72">
        <v>55</v>
      </c>
      <c r="EP11" s="75">
        <f t="shared" si="91"/>
        <v>0.8191520442889918</v>
      </c>
      <c r="EQ11" s="75">
        <f t="shared" si="92"/>
        <v>265.40526234963335</v>
      </c>
      <c r="ER11" s="75">
        <f t="shared" si="93"/>
        <v>289.97982367830309</v>
      </c>
      <c r="ES11" s="75">
        <f t="shared" si="94"/>
        <v>208.25920005002769</v>
      </c>
      <c r="ET11" s="75">
        <f t="shared" si="95"/>
        <v>298.73027664765129</v>
      </c>
      <c r="EU11" s="72">
        <v>32</v>
      </c>
    </row>
    <row r="12" spans="1:151" x14ac:dyDescent="0.2">
      <c r="A12" s="71">
        <v>7</v>
      </c>
      <c r="B12" s="72" t="s">
        <v>19</v>
      </c>
      <c r="C12" s="73">
        <v>55</v>
      </c>
      <c r="D12" s="73">
        <v>155</v>
      </c>
      <c r="E12" s="74">
        <v>81</v>
      </c>
      <c r="F12" s="74">
        <v>69</v>
      </c>
      <c r="G12" s="74">
        <v>53</v>
      </c>
      <c r="H12" s="74">
        <v>41</v>
      </c>
      <c r="I12" s="74">
        <v>18</v>
      </c>
      <c r="J12" s="74">
        <v>9.1</v>
      </c>
      <c r="K12" s="74">
        <v>27.9</v>
      </c>
      <c r="L12" s="74">
        <v>49.2</v>
      </c>
      <c r="M12" s="74">
        <v>36.9</v>
      </c>
      <c r="N12" s="74">
        <v>43.7</v>
      </c>
      <c r="O12" s="74">
        <v>35.6</v>
      </c>
      <c r="P12" s="74">
        <v>35.200000000000003</v>
      </c>
      <c r="Q12" s="74">
        <v>35.799999999999997</v>
      </c>
      <c r="R12" s="72" t="s">
        <v>60</v>
      </c>
      <c r="S12" s="72" t="s">
        <v>59</v>
      </c>
      <c r="T12" s="72">
        <v>57</v>
      </c>
      <c r="U12" s="75">
        <f t="shared" si="2"/>
        <v>0.83867056794542405</v>
      </c>
      <c r="V12" s="75">
        <f t="shared" si="3"/>
        <v>441.97938930723848</v>
      </c>
      <c r="W12" s="75">
        <f t="shared" si="4"/>
        <v>549.32922200425276</v>
      </c>
      <c r="X12" s="72">
        <v>51</v>
      </c>
      <c r="Y12" s="75">
        <f t="shared" si="5"/>
        <v>0.7771459614569709</v>
      </c>
      <c r="Z12" s="75">
        <f t="shared" si="6"/>
        <v>251.79529151205858</v>
      </c>
      <c r="AA12" s="75">
        <f t="shared" si="7"/>
        <v>275.10967035576772</v>
      </c>
      <c r="AB12" s="75">
        <f t="shared" si="0"/>
        <v>190.18409779517989</v>
      </c>
      <c r="AC12" s="75">
        <f t="shared" si="1"/>
        <v>274.21955164848504</v>
      </c>
      <c r="AD12" s="72">
        <v>26</v>
      </c>
      <c r="AE12" s="72">
        <v>61</v>
      </c>
      <c r="AF12" s="75">
        <f t="shared" si="8"/>
        <v>0.87461970713939574</v>
      </c>
      <c r="AG12" s="75">
        <f t="shared" si="9"/>
        <v>460.92458566246154</v>
      </c>
      <c r="AH12" s="75">
        <f t="shared" si="10"/>
        <v>572.87590817630416</v>
      </c>
      <c r="AI12" s="72">
        <v>51</v>
      </c>
      <c r="AJ12" s="75">
        <f t="shared" si="11"/>
        <v>0.7771459614569709</v>
      </c>
      <c r="AK12" s="75">
        <f t="shared" si="12"/>
        <v>251.79529151205858</v>
      </c>
      <c r="AL12" s="75">
        <f t="shared" si="13"/>
        <v>275.10967035576772</v>
      </c>
      <c r="AM12" s="75">
        <f t="shared" si="14"/>
        <v>209.12929415040296</v>
      </c>
      <c r="AN12" s="75">
        <f t="shared" si="15"/>
        <v>297.76623782053645</v>
      </c>
      <c r="AO12" s="72">
        <v>28</v>
      </c>
      <c r="AP12" s="72">
        <v>60</v>
      </c>
      <c r="AQ12" s="75">
        <f t="shared" si="16"/>
        <v>0.8660254037844386</v>
      </c>
      <c r="AR12" s="75">
        <f t="shared" si="17"/>
        <v>456.39538779439914</v>
      </c>
      <c r="AS12" s="75">
        <f t="shared" si="18"/>
        <v>567.24663947880731</v>
      </c>
      <c r="AT12" s="72">
        <v>40</v>
      </c>
      <c r="AU12" s="75">
        <f t="shared" si="19"/>
        <v>0.64278760968653925</v>
      </c>
      <c r="AV12" s="75">
        <f t="shared" si="20"/>
        <v>208.26318553843871</v>
      </c>
      <c r="AW12" s="75">
        <f t="shared" si="21"/>
        <v>227.5468138290349</v>
      </c>
      <c r="AX12" s="75">
        <f t="shared" si="22"/>
        <v>248.13220225596044</v>
      </c>
      <c r="AY12" s="75">
        <f t="shared" si="23"/>
        <v>339.69982564977238</v>
      </c>
      <c r="AZ12" s="72">
        <v>30</v>
      </c>
      <c r="BA12" s="72">
        <v>61</v>
      </c>
      <c r="BB12" s="75">
        <f t="shared" si="24"/>
        <v>0.87461970713939574</v>
      </c>
      <c r="BC12" s="75">
        <f t="shared" si="25"/>
        <v>460.92458566246154</v>
      </c>
      <c r="BD12" s="75">
        <f t="shared" si="26"/>
        <v>572.87590817630416</v>
      </c>
      <c r="BE12" s="72">
        <v>46</v>
      </c>
      <c r="BF12" s="75">
        <f t="shared" si="27"/>
        <v>0.71933980033865108</v>
      </c>
      <c r="BG12" s="75">
        <f t="shared" si="28"/>
        <v>233.06609530972295</v>
      </c>
      <c r="BH12" s="75">
        <f t="shared" si="29"/>
        <v>254.64628931988247</v>
      </c>
      <c r="BI12" s="75">
        <f t="shared" si="30"/>
        <v>227.85849035273858</v>
      </c>
      <c r="BJ12" s="75">
        <f t="shared" si="31"/>
        <v>318.22961885642167</v>
      </c>
      <c r="BK12" s="72">
        <v>35</v>
      </c>
      <c r="BL12" s="72">
        <v>57</v>
      </c>
      <c r="BM12" s="75">
        <f t="shared" si="32"/>
        <v>0.83867056794542405</v>
      </c>
      <c r="BN12" s="75">
        <f t="shared" si="33"/>
        <v>441.97938930723848</v>
      </c>
      <c r="BO12" s="75">
        <f t="shared" si="34"/>
        <v>549.32922200425276</v>
      </c>
      <c r="BP12" s="72">
        <v>49</v>
      </c>
      <c r="BQ12" s="75">
        <f t="shared" si="35"/>
        <v>0.75470958022277201</v>
      </c>
      <c r="BR12" s="75">
        <f t="shared" si="36"/>
        <v>244.52590399217814</v>
      </c>
      <c r="BS12" s="75">
        <f t="shared" si="37"/>
        <v>267.16719139886129</v>
      </c>
      <c r="BT12" s="75">
        <f t="shared" si="38"/>
        <v>197.45348531506033</v>
      </c>
      <c r="BU12" s="75">
        <f t="shared" si="39"/>
        <v>282.16203060539146</v>
      </c>
      <c r="BV12" s="72">
        <v>34</v>
      </c>
      <c r="BW12" s="72">
        <v>53</v>
      </c>
      <c r="BX12" s="75">
        <f t="shared" si="40"/>
        <v>0.79863551004729283</v>
      </c>
      <c r="BY12" s="75">
        <f t="shared" si="41"/>
        <v>420.88091379492334</v>
      </c>
      <c r="BZ12" s="75">
        <f t="shared" si="42"/>
        <v>523.10625908097677</v>
      </c>
      <c r="CA12" s="72">
        <v>34</v>
      </c>
      <c r="CB12" s="75">
        <f t="shared" si="43"/>
        <v>0.5591929034707469</v>
      </c>
      <c r="CC12" s="75">
        <f t="shared" si="44"/>
        <v>181.178500724522</v>
      </c>
      <c r="CD12" s="75">
        <f t="shared" si="45"/>
        <v>197.9542878286444</v>
      </c>
      <c r="CE12" s="75">
        <f t="shared" si="46"/>
        <v>239.70241307040135</v>
      </c>
      <c r="CF12" s="75">
        <f t="shared" si="47"/>
        <v>325.15197125233237</v>
      </c>
      <c r="CG12" s="72">
        <v>33</v>
      </c>
      <c r="CH12" s="72">
        <v>48</v>
      </c>
      <c r="CI12" s="75">
        <f t="shared" si="48"/>
        <v>0.74314482547739424</v>
      </c>
      <c r="CJ12" s="75">
        <f t="shared" si="49"/>
        <v>391.63732302658678</v>
      </c>
      <c r="CK12" s="75">
        <f t="shared" si="50"/>
        <v>486.75986068769322</v>
      </c>
      <c r="CL12" s="72">
        <v>30</v>
      </c>
      <c r="CM12" s="75">
        <f t="shared" si="51"/>
        <v>0.49999999999999994</v>
      </c>
      <c r="CN12" s="75">
        <f t="shared" si="52"/>
        <v>161.99999999999997</v>
      </c>
      <c r="CO12" s="75">
        <f t="shared" si="53"/>
        <v>176.99999999999997</v>
      </c>
      <c r="CP12" s="75">
        <f t="shared" si="54"/>
        <v>229.63732302658681</v>
      </c>
      <c r="CQ12" s="75">
        <f t="shared" si="55"/>
        <v>309.75986068769328</v>
      </c>
      <c r="CR12" s="72">
        <v>38</v>
      </c>
      <c r="CS12" s="72">
        <v>52</v>
      </c>
      <c r="CT12" s="75">
        <f t="shared" si="56"/>
        <v>0.78801075360672201</v>
      </c>
      <c r="CU12" s="75">
        <f t="shared" si="57"/>
        <v>415.28166715074252</v>
      </c>
      <c r="CV12" s="75">
        <f t="shared" si="58"/>
        <v>516.14704361240297</v>
      </c>
      <c r="CW12" s="72">
        <v>38</v>
      </c>
      <c r="CX12" s="75">
        <f t="shared" si="59"/>
        <v>0.61566147532565829</v>
      </c>
      <c r="CY12" s="75">
        <f t="shared" si="60"/>
        <v>199.47431800551328</v>
      </c>
      <c r="CZ12" s="75">
        <f t="shared" si="61"/>
        <v>217.94416226528304</v>
      </c>
      <c r="DA12" s="75">
        <f t="shared" si="62"/>
        <v>215.80734914522924</v>
      </c>
      <c r="DB12" s="75">
        <f t="shared" si="63"/>
        <v>298.20288134711996</v>
      </c>
      <c r="DC12" s="72">
        <v>29</v>
      </c>
      <c r="DD12" s="72">
        <v>53</v>
      </c>
      <c r="DE12" s="75">
        <f t="shared" si="64"/>
        <v>0.79863551004729283</v>
      </c>
      <c r="DF12" s="75">
        <f t="shared" si="65"/>
        <v>420.88091379492334</v>
      </c>
      <c r="DG12" s="75">
        <f t="shared" si="66"/>
        <v>523.10625908097677</v>
      </c>
      <c r="DH12" s="72">
        <v>43</v>
      </c>
      <c r="DI12" s="75">
        <f t="shared" si="67"/>
        <v>0.68199836006249848</v>
      </c>
      <c r="DJ12" s="75">
        <f t="shared" si="68"/>
        <v>220.96746866024949</v>
      </c>
      <c r="DK12" s="75">
        <f t="shared" si="69"/>
        <v>241.42741946212445</v>
      </c>
      <c r="DL12" s="75">
        <f t="shared" si="70"/>
        <v>199.91344513467385</v>
      </c>
      <c r="DM12" s="75">
        <f t="shared" si="71"/>
        <v>281.67883961885229</v>
      </c>
      <c r="DN12" s="72">
        <v>36</v>
      </c>
      <c r="DO12" s="72">
        <v>58</v>
      </c>
      <c r="DP12" s="75">
        <f t="shared" si="72"/>
        <v>0.84804809615642596</v>
      </c>
      <c r="DQ12" s="75">
        <f t="shared" si="73"/>
        <v>446.92134667443651</v>
      </c>
      <c r="DR12" s="75">
        <f t="shared" si="74"/>
        <v>555.47150298245901</v>
      </c>
      <c r="DS12" s="72">
        <v>45</v>
      </c>
      <c r="DT12" s="75">
        <f t="shared" si="75"/>
        <v>0.70710678118654746</v>
      </c>
      <c r="DU12" s="75">
        <f t="shared" si="76"/>
        <v>229.10259710444137</v>
      </c>
      <c r="DV12" s="75">
        <f t="shared" si="77"/>
        <v>250.3158005400378</v>
      </c>
      <c r="DW12" s="75">
        <f t="shared" si="78"/>
        <v>217.81874956999513</v>
      </c>
      <c r="DX12" s="75">
        <f t="shared" si="79"/>
        <v>305.15570244242122</v>
      </c>
      <c r="DY12" s="72">
        <v>34</v>
      </c>
      <c r="DZ12" s="72">
        <v>59</v>
      </c>
      <c r="EA12" s="75">
        <f t="shared" si="80"/>
        <v>0.85716730070211233</v>
      </c>
      <c r="EB12" s="75">
        <f t="shared" si="81"/>
        <v>451.72716747001323</v>
      </c>
      <c r="EC12" s="75">
        <f t="shared" si="82"/>
        <v>561.44458195988364</v>
      </c>
      <c r="ED12" s="72">
        <v>45</v>
      </c>
      <c r="EE12" s="75">
        <f t="shared" si="83"/>
        <v>0.70710678118654746</v>
      </c>
      <c r="EF12" s="75">
        <f t="shared" si="84"/>
        <v>229.10259710444137</v>
      </c>
      <c r="EG12" s="75">
        <f t="shared" si="85"/>
        <v>250.3158005400378</v>
      </c>
      <c r="EH12" s="75">
        <f t="shared" si="86"/>
        <v>222.62457036557186</v>
      </c>
      <c r="EI12" s="75">
        <f t="shared" si="87"/>
        <v>311.12878141984584</v>
      </c>
      <c r="EJ12" s="72">
        <v>38</v>
      </c>
      <c r="EK12" s="72">
        <v>55</v>
      </c>
      <c r="EL12" s="75">
        <f t="shared" si="88"/>
        <v>0.8191520442889918</v>
      </c>
      <c r="EM12" s="75">
        <f t="shared" si="89"/>
        <v>431.6931273402987</v>
      </c>
      <c r="EN12" s="75">
        <f t="shared" si="90"/>
        <v>536.54458900928967</v>
      </c>
      <c r="EO12" s="72">
        <v>37</v>
      </c>
      <c r="EP12" s="75">
        <f t="shared" si="91"/>
        <v>0.60181502315204827</v>
      </c>
      <c r="EQ12" s="75">
        <f t="shared" si="92"/>
        <v>194.98806750126363</v>
      </c>
      <c r="ER12" s="75">
        <f t="shared" si="93"/>
        <v>213.0425181958251</v>
      </c>
      <c r="ES12" s="75">
        <f t="shared" si="94"/>
        <v>236.70505983903507</v>
      </c>
      <c r="ET12" s="75">
        <f t="shared" si="95"/>
        <v>323.50207081346457</v>
      </c>
      <c r="EU12" s="72">
        <v>26</v>
      </c>
    </row>
    <row r="13" spans="1:151" x14ac:dyDescent="0.2">
      <c r="A13" s="71">
        <v>8</v>
      </c>
      <c r="B13" s="72" t="s">
        <v>5</v>
      </c>
      <c r="C13" s="73">
        <v>75</v>
      </c>
      <c r="D13" s="73">
        <v>184</v>
      </c>
      <c r="E13" s="74">
        <v>89.5</v>
      </c>
      <c r="F13" s="74">
        <v>79.2</v>
      </c>
      <c r="G13" s="74">
        <v>58.5</v>
      </c>
      <c r="H13" s="74">
        <v>49.9</v>
      </c>
      <c r="I13" s="74">
        <v>19.5</v>
      </c>
      <c r="J13" s="74">
        <v>9.6</v>
      </c>
      <c r="K13" s="74">
        <v>36</v>
      </c>
      <c r="L13" s="74">
        <v>60.5</v>
      </c>
      <c r="M13" s="74">
        <v>46.1</v>
      </c>
      <c r="N13" s="74">
        <v>53.6</v>
      </c>
      <c r="O13" s="74">
        <v>54</v>
      </c>
      <c r="P13" s="74">
        <v>41.4</v>
      </c>
      <c r="Q13" s="74">
        <v>40</v>
      </c>
      <c r="R13" s="72" t="s">
        <v>60</v>
      </c>
      <c r="S13" s="72" t="s">
        <v>59</v>
      </c>
      <c r="T13" s="72">
        <v>62</v>
      </c>
      <c r="U13" s="75">
        <f t="shared" si="2"/>
        <v>0.88294759285892688</v>
      </c>
      <c r="V13" s="75">
        <f t="shared" si="3"/>
        <v>465.31338143665448</v>
      </c>
      <c r="W13" s="75">
        <f t="shared" si="4"/>
        <v>578.33067332259714</v>
      </c>
      <c r="X13" s="72">
        <v>45</v>
      </c>
      <c r="Y13" s="75">
        <f t="shared" si="5"/>
        <v>0.70710678118654746</v>
      </c>
      <c r="Z13" s="75">
        <f t="shared" si="6"/>
        <v>229.10259710444137</v>
      </c>
      <c r="AA13" s="75">
        <f t="shared" si="7"/>
        <v>250.3158005400378</v>
      </c>
      <c r="AB13" s="75">
        <f t="shared" si="0"/>
        <v>236.21078433221311</v>
      </c>
      <c r="AC13" s="75">
        <f t="shared" si="1"/>
        <v>328.01487278255934</v>
      </c>
      <c r="AD13" s="72">
        <v>0</v>
      </c>
      <c r="AE13" s="72">
        <v>62</v>
      </c>
      <c r="AF13" s="75">
        <f t="shared" si="8"/>
        <v>0.88294759285892688</v>
      </c>
      <c r="AG13" s="75">
        <f t="shared" si="9"/>
        <v>465.31338143665448</v>
      </c>
      <c r="AH13" s="75">
        <f t="shared" si="10"/>
        <v>578.33067332259714</v>
      </c>
      <c r="AI13" s="72">
        <v>47</v>
      </c>
      <c r="AJ13" s="75">
        <f t="shared" si="11"/>
        <v>0.73135370161917046</v>
      </c>
      <c r="AK13" s="75">
        <f t="shared" si="12"/>
        <v>236.95859932461124</v>
      </c>
      <c r="AL13" s="75">
        <f t="shared" si="13"/>
        <v>258.89921037318635</v>
      </c>
      <c r="AM13" s="75">
        <f t="shared" si="14"/>
        <v>228.35478211204324</v>
      </c>
      <c r="AN13" s="75">
        <f t="shared" si="15"/>
        <v>319.43146294941079</v>
      </c>
      <c r="AO13" s="72">
        <v>35</v>
      </c>
      <c r="AP13" s="72">
        <v>58</v>
      </c>
      <c r="AQ13" s="75">
        <f t="shared" si="16"/>
        <v>0.84804809615642596</v>
      </c>
      <c r="AR13" s="75">
        <f t="shared" si="17"/>
        <v>446.92134667443651</v>
      </c>
      <c r="AS13" s="75">
        <f t="shared" si="18"/>
        <v>555.47150298245901</v>
      </c>
      <c r="AT13" s="72">
        <v>45</v>
      </c>
      <c r="AU13" s="75">
        <f t="shared" si="19"/>
        <v>0.70710678118654746</v>
      </c>
      <c r="AV13" s="75">
        <f t="shared" si="20"/>
        <v>229.10259710444137</v>
      </c>
      <c r="AW13" s="75">
        <f t="shared" si="21"/>
        <v>250.3158005400378</v>
      </c>
      <c r="AX13" s="75">
        <f t="shared" si="22"/>
        <v>217.81874956999513</v>
      </c>
      <c r="AY13" s="75">
        <f t="shared" si="23"/>
        <v>305.15570244242122</v>
      </c>
      <c r="AZ13" s="72">
        <v>28</v>
      </c>
      <c r="BA13" s="72">
        <v>62</v>
      </c>
      <c r="BB13" s="75">
        <f t="shared" si="24"/>
        <v>0.88294759285892688</v>
      </c>
      <c r="BC13" s="75">
        <f t="shared" si="25"/>
        <v>465.31338143665448</v>
      </c>
      <c r="BD13" s="75">
        <f t="shared" si="26"/>
        <v>578.33067332259714</v>
      </c>
      <c r="BE13" s="72">
        <v>70</v>
      </c>
      <c r="BF13" s="75">
        <f t="shared" si="27"/>
        <v>0.93969262078590832</v>
      </c>
      <c r="BG13" s="75">
        <f t="shared" si="28"/>
        <v>304.46040913463429</v>
      </c>
      <c r="BH13" s="75">
        <f t="shared" si="29"/>
        <v>332.65118775821156</v>
      </c>
      <c r="BI13" s="75">
        <f t="shared" si="30"/>
        <v>160.85297230202019</v>
      </c>
      <c r="BJ13" s="75">
        <f t="shared" si="31"/>
        <v>245.67948556438557</v>
      </c>
      <c r="BK13" s="72">
        <v>35</v>
      </c>
      <c r="BL13" s="72">
        <v>68</v>
      </c>
      <c r="BM13" s="75">
        <f t="shared" si="32"/>
        <v>0.92718385456678742</v>
      </c>
      <c r="BN13" s="75">
        <f t="shared" si="33"/>
        <v>488.62589135669697</v>
      </c>
      <c r="BO13" s="75">
        <f t="shared" si="34"/>
        <v>607.30542474124582</v>
      </c>
      <c r="BP13" s="72">
        <v>71</v>
      </c>
      <c r="BQ13" s="75">
        <f t="shared" si="35"/>
        <v>0.94551857559931674</v>
      </c>
      <c r="BR13" s="75">
        <f t="shared" si="36"/>
        <v>306.34801849417863</v>
      </c>
      <c r="BS13" s="75">
        <f t="shared" si="37"/>
        <v>334.71357576215814</v>
      </c>
      <c r="BT13" s="75">
        <f t="shared" si="38"/>
        <v>182.27787286251834</v>
      </c>
      <c r="BU13" s="75">
        <f t="shared" si="39"/>
        <v>272.59184897908767</v>
      </c>
      <c r="BV13" s="72">
        <v>36</v>
      </c>
      <c r="BW13" s="72">
        <v>64</v>
      </c>
      <c r="BX13" s="75">
        <f t="shared" si="40"/>
        <v>0.89879404629916704</v>
      </c>
      <c r="BY13" s="75">
        <f t="shared" si="41"/>
        <v>473.66446239966103</v>
      </c>
      <c r="BZ13" s="75">
        <f t="shared" si="42"/>
        <v>588.71010032595439</v>
      </c>
      <c r="CA13" s="72">
        <v>75</v>
      </c>
      <c r="CB13" s="75">
        <f t="shared" si="43"/>
        <v>0.96592582628906831</v>
      </c>
      <c r="CC13" s="75">
        <f t="shared" si="44"/>
        <v>312.95996771765812</v>
      </c>
      <c r="CD13" s="75">
        <f t="shared" si="45"/>
        <v>341.93774250633021</v>
      </c>
      <c r="CE13" s="75">
        <f t="shared" si="46"/>
        <v>160.70449468200292</v>
      </c>
      <c r="CF13" s="75">
        <f t="shared" si="47"/>
        <v>246.77235781962418</v>
      </c>
      <c r="CG13" s="72">
        <v>35</v>
      </c>
      <c r="CH13" s="72">
        <v>68</v>
      </c>
      <c r="CI13" s="75">
        <f t="shared" si="48"/>
        <v>0.92718385456678742</v>
      </c>
      <c r="CJ13" s="75">
        <f t="shared" si="49"/>
        <v>488.62589135669697</v>
      </c>
      <c r="CK13" s="75">
        <f t="shared" si="50"/>
        <v>607.30542474124582</v>
      </c>
      <c r="CL13" s="72">
        <v>74</v>
      </c>
      <c r="CM13" s="75">
        <f t="shared" si="51"/>
        <v>0.96126169593831889</v>
      </c>
      <c r="CN13" s="75">
        <f t="shared" si="52"/>
        <v>311.44878948401532</v>
      </c>
      <c r="CO13" s="75">
        <f t="shared" si="53"/>
        <v>340.28664036216492</v>
      </c>
      <c r="CP13" s="75">
        <f t="shared" si="54"/>
        <v>177.17710187268165</v>
      </c>
      <c r="CQ13" s="75">
        <f t="shared" si="55"/>
        <v>267.0187843790809</v>
      </c>
      <c r="CR13" s="72">
        <v>36</v>
      </c>
      <c r="CS13" s="72">
        <v>68</v>
      </c>
      <c r="CT13" s="75">
        <f t="shared" si="56"/>
        <v>0.92718385456678742</v>
      </c>
      <c r="CU13" s="75">
        <f t="shared" si="57"/>
        <v>488.62589135669697</v>
      </c>
      <c r="CV13" s="75">
        <f t="shared" si="58"/>
        <v>607.30542474124582</v>
      </c>
      <c r="CW13" s="72">
        <v>74</v>
      </c>
      <c r="CX13" s="75">
        <f t="shared" si="59"/>
        <v>0.96126169593831889</v>
      </c>
      <c r="CY13" s="75">
        <f t="shared" si="60"/>
        <v>311.44878948401532</v>
      </c>
      <c r="CZ13" s="75">
        <f t="shared" si="61"/>
        <v>340.28664036216492</v>
      </c>
      <c r="DA13" s="75">
        <f t="shared" si="62"/>
        <v>177.17710187268165</v>
      </c>
      <c r="DB13" s="75">
        <f t="shared" si="63"/>
        <v>267.0187843790809</v>
      </c>
      <c r="DC13" s="72">
        <v>43</v>
      </c>
      <c r="DD13" s="72">
        <v>63</v>
      </c>
      <c r="DE13" s="75">
        <f t="shared" si="64"/>
        <v>0.89100652418836779</v>
      </c>
      <c r="DF13" s="75">
        <f t="shared" si="65"/>
        <v>469.56043824726981</v>
      </c>
      <c r="DG13" s="75">
        <f t="shared" si="66"/>
        <v>583.60927334338089</v>
      </c>
      <c r="DH13" s="72">
        <v>66</v>
      </c>
      <c r="DI13" s="75">
        <f t="shared" si="67"/>
        <v>0.91354545764260087</v>
      </c>
      <c r="DJ13" s="75">
        <f t="shared" si="68"/>
        <v>295.98872827620266</v>
      </c>
      <c r="DK13" s="75">
        <f t="shared" si="69"/>
        <v>323.39509200548071</v>
      </c>
      <c r="DL13" s="75">
        <f t="shared" si="70"/>
        <v>173.57170997106715</v>
      </c>
      <c r="DM13" s="75">
        <f t="shared" si="71"/>
        <v>260.21418133790019</v>
      </c>
      <c r="DN13" s="72">
        <v>44</v>
      </c>
      <c r="DO13" s="72">
        <v>64</v>
      </c>
      <c r="DP13" s="75">
        <f t="shared" si="72"/>
        <v>0.89879404629916704</v>
      </c>
      <c r="DQ13" s="75">
        <f t="shared" si="73"/>
        <v>473.66446239966103</v>
      </c>
      <c r="DR13" s="75">
        <f t="shared" si="74"/>
        <v>588.71010032595439</v>
      </c>
      <c r="DS13" s="72">
        <v>71</v>
      </c>
      <c r="DT13" s="75">
        <f t="shared" si="75"/>
        <v>0.94551857559931674</v>
      </c>
      <c r="DU13" s="75">
        <f t="shared" si="76"/>
        <v>306.34801849417863</v>
      </c>
      <c r="DV13" s="75">
        <f t="shared" si="77"/>
        <v>334.71357576215814</v>
      </c>
      <c r="DW13" s="75">
        <f t="shared" si="78"/>
        <v>167.3164439054824</v>
      </c>
      <c r="DX13" s="75">
        <f t="shared" si="79"/>
        <v>253.99652456379624</v>
      </c>
      <c r="DY13" s="72">
        <v>31</v>
      </c>
      <c r="DZ13" s="72">
        <v>64</v>
      </c>
      <c r="EA13" s="75">
        <f t="shared" si="80"/>
        <v>0.89879404629916704</v>
      </c>
      <c r="EB13" s="75">
        <f t="shared" si="81"/>
        <v>473.66446239966103</v>
      </c>
      <c r="EC13" s="75">
        <f t="shared" si="82"/>
        <v>588.71010032595439</v>
      </c>
      <c r="ED13" s="72">
        <v>71</v>
      </c>
      <c r="EE13" s="75">
        <f t="shared" si="83"/>
        <v>0.94551857559931674</v>
      </c>
      <c r="EF13" s="75">
        <f t="shared" si="84"/>
        <v>306.34801849417863</v>
      </c>
      <c r="EG13" s="75">
        <f t="shared" si="85"/>
        <v>334.71357576215814</v>
      </c>
      <c r="EH13" s="75">
        <f t="shared" si="86"/>
        <v>167.3164439054824</v>
      </c>
      <c r="EI13" s="75">
        <f t="shared" si="87"/>
        <v>253.99652456379624</v>
      </c>
      <c r="EJ13" s="72">
        <v>34</v>
      </c>
      <c r="EK13" s="72">
        <v>67</v>
      </c>
      <c r="EL13" s="75">
        <f t="shared" si="88"/>
        <v>0.92050485345244037</v>
      </c>
      <c r="EM13" s="75">
        <f t="shared" si="89"/>
        <v>485.10605776943606</v>
      </c>
      <c r="EN13" s="75">
        <f t="shared" si="90"/>
        <v>602.9306790113485</v>
      </c>
      <c r="EO13" s="72">
        <v>72</v>
      </c>
      <c r="EP13" s="75">
        <f t="shared" si="91"/>
        <v>0.95105651629515353</v>
      </c>
      <c r="EQ13" s="75">
        <f t="shared" si="92"/>
        <v>308.14231127962972</v>
      </c>
      <c r="ER13" s="75">
        <f t="shared" si="93"/>
        <v>336.67400676848433</v>
      </c>
      <c r="ES13" s="75">
        <f t="shared" si="94"/>
        <v>176.96374648980634</v>
      </c>
      <c r="ET13" s="75">
        <f t="shared" si="95"/>
        <v>266.25667224286417</v>
      </c>
      <c r="EU13" s="72">
        <v>36</v>
      </c>
    </row>
    <row r="14" spans="1:151" x14ac:dyDescent="0.2">
      <c r="A14" s="71">
        <v>9</v>
      </c>
      <c r="B14" s="72" t="s">
        <v>6</v>
      </c>
      <c r="C14" s="73">
        <v>43.5</v>
      </c>
      <c r="D14" s="73">
        <v>156</v>
      </c>
      <c r="E14" s="74">
        <v>72.2</v>
      </c>
      <c r="F14" s="74">
        <v>61.5</v>
      </c>
      <c r="G14" s="74">
        <v>45.3</v>
      </c>
      <c r="H14" s="74">
        <v>41</v>
      </c>
      <c r="I14" s="74">
        <v>13.7</v>
      </c>
      <c r="J14" s="74">
        <v>6.8</v>
      </c>
      <c r="K14" s="74">
        <v>26.7</v>
      </c>
      <c r="L14" s="74">
        <v>48.4</v>
      </c>
      <c r="M14" s="74">
        <v>39</v>
      </c>
      <c r="N14" s="74">
        <v>42</v>
      </c>
      <c r="O14" s="74">
        <v>31.8</v>
      </c>
      <c r="P14" s="74">
        <v>36.6</v>
      </c>
      <c r="Q14" s="74">
        <v>33.5</v>
      </c>
      <c r="R14" s="72" t="s">
        <v>60</v>
      </c>
      <c r="S14" s="72" t="s">
        <v>58</v>
      </c>
      <c r="T14" s="72">
        <v>64</v>
      </c>
      <c r="U14" s="75">
        <f t="shared" si="2"/>
        <v>0.89879404629916704</v>
      </c>
      <c r="V14" s="75">
        <f t="shared" si="3"/>
        <v>473.66446239966103</v>
      </c>
      <c r="W14" s="75">
        <f t="shared" si="4"/>
        <v>588.71010032595439</v>
      </c>
      <c r="X14" s="72">
        <v>46</v>
      </c>
      <c r="Y14" s="75">
        <f t="shared" si="5"/>
        <v>0.71933980033865108</v>
      </c>
      <c r="Z14" s="75">
        <f t="shared" si="6"/>
        <v>233.06609530972295</v>
      </c>
      <c r="AA14" s="75">
        <f t="shared" si="7"/>
        <v>254.64628931988247</v>
      </c>
      <c r="AB14" s="75">
        <f t="shared" si="0"/>
        <v>240.59836708993808</v>
      </c>
      <c r="AC14" s="75">
        <f t="shared" si="1"/>
        <v>334.06381100607189</v>
      </c>
      <c r="AD14" s="72">
        <v>28</v>
      </c>
      <c r="AE14" s="72">
        <v>57</v>
      </c>
      <c r="AF14" s="75">
        <f t="shared" si="8"/>
        <v>0.83867056794542405</v>
      </c>
      <c r="AG14" s="75">
        <f t="shared" si="9"/>
        <v>441.97938930723848</v>
      </c>
      <c r="AH14" s="75">
        <f t="shared" si="10"/>
        <v>549.32922200425276</v>
      </c>
      <c r="AI14" s="72">
        <v>36</v>
      </c>
      <c r="AJ14" s="75">
        <f t="shared" si="11"/>
        <v>0.58778525229247314</v>
      </c>
      <c r="AK14" s="75">
        <f t="shared" si="12"/>
        <v>190.4424217427613</v>
      </c>
      <c r="AL14" s="75">
        <f t="shared" si="13"/>
        <v>208.07597931153549</v>
      </c>
      <c r="AM14" s="75">
        <f t="shared" si="14"/>
        <v>251.53696756447718</v>
      </c>
      <c r="AN14" s="75">
        <f t="shared" si="15"/>
        <v>341.25324269271727</v>
      </c>
      <c r="AO14" s="72">
        <v>16</v>
      </c>
      <c r="AP14" s="72">
        <v>55</v>
      </c>
      <c r="AQ14" s="75">
        <f t="shared" si="16"/>
        <v>0.8191520442889918</v>
      </c>
      <c r="AR14" s="75">
        <f t="shared" si="17"/>
        <v>431.6931273402987</v>
      </c>
      <c r="AS14" s="75">
        <f t="shared" si="18"/>
        <v>536.54458900928967</v>
      </c>
      <c r="AT14" s="72">
        <v>51</v>
      </c>
      <c r="AU14" s="75">
        <f t="shared" si="19"/>
        <v>0.7771459614569709</v>
      </c>
      <c r="AV14" s="75">
        <f t="shared" si="20"/>
        <v>251.79529151205858</v>
      </c>
      <c r="AW14" s="75">
        <f t="shared" si="21"/>
        <v>275.10967035576772</v>
      </c>
      <c r="AX14" s="75">
        <f t="shared" si="22"/>
        <v>179.89783582824012</v>
      </c>
      <c r="AY14" s="75">
        <f t="shared" si="23"/>
        <v>261.43491865352195</v>
      </c>
      <c r="AZ14" s="72">
        <v>25</v>
      </c>
      <c r="BA14" s="72">
        <v>57</v>
      </c>
      <c r="BB14" s="75">
        <f t="shared" si="24"/>
        <v>0.83867056794542405</v>
      </c>
      <c r="BC14" s="75">
        <f t="shared" si="25"/>
        <v>441.97938930723848</v>
      </c>
      <c r="BD14" s="75">
        <f t="shared" si="26"/>
        <v>549.32922200425276</v>
      </c>
      <c r="BE14" s="72">
        <v>38</v>
      </c>
      <c r="BF14" s="75">
        <f t="shared" si="27"/>
        <v>0.61566147532565829</v>
      </c>
      <c r="BG14" s="75">
        <f t="shared" si="28"/>
        <v>199.47431800551328</v>
      </c>
      <c r="BH14" s="75">
        <f t="shared" si="29"/>
        <v>217.94416226528304</v>
      </c>
      <c r="BI14" s="75">
        <f t="shared" si="30"/>
        <v>242.5050713017252</v>
      </c>
      <c r="BJ14" s="75">
        <f t="shared" si="31"/>
        <v>331.38505973896974</v>
      </c>
      <c r="BK14" s="72">
        <v>18</v>
      </c>
      <c r="BL14" s="72">
        <v>55</v>
      </c>
      <c r="BM14" s="75">
        <f t="shared" si="32"/>
        <v>0.8191520442889918</v>
      </c>
      <c r="BN14" s="75">
        <f t="shared" si="33"/>
        <v>431.6931273402987</v>
      </c>
      <c r="BO14" s="75">
        <f t="shared" si="34"/>
        <v>536.54458900928967</v>
      </c>
      <c r="BP14" s="72">
        <v>37</v>
      </c>
      <c r="BQ14" s="75">
        <f t="shared" si="35"/>
        <v>0.60181502315204827</v>
      </c>
      <c r="BR14" s="75">
        <f t="shared" si="36"/>
        <v>194.98806750126363</v>
      </c>
      <c r="BS14" s="75">
        <f t="shared" si="37"/>
        <v>213.0425181958251</v>
      </c>
      <c r="BT14" s="75">
        <f t="shared" si="38"/>
        <v>236.70505983903507</v>
      </c>
      <c r="BU14" s="75">
        <f t="shared" si="39"/>
        <v>323.50207081346457</v>
      </c>
      <c r="BV14" s="72">
        <v>13</v>
      </c>
      <c r="BW14" s="72">
        <v>56</v>
      </c>
      <c r="BX14" s="75">
        <f t="shared" si="40"/>
        <v>0.82903757255504174</v>
      </c>
      <c r="BY14" s="75">
        <f t="shared" si="41"/>
        <v>436.902800736507</v>
      </c>
      <c r="BZ14" s="75">
        <f t="shared" si="42"/>
        <v>543.01961002355233</v>
      </c>
      <c r="CA14" s="72">
        <v>38</v>
      </c>
      <c r="CB14" s="75">
        <f t="shared" si="43"/>
        <v>0.61566147532565829</v>
      </c>
      <c r="CC14" s="75">
        <f t="shared" si="44"/>
        <v>199.47431800551328</v>
      </c>
      <c r="CD14" s="75">
        <f t="shared" si="45"/>
        <v>217.94416226528304</v>
      </c>
      <c r="CE14" s="75">
        <f t="shared" si="46"/>
        <v>237.42848273099372</v>
      </c>
      <c r="CF14" s="75">
        <f t="shared" si="47"/>
        <v>325.07544775826932</v>
      </c>
      <c r="CG14" s="72">
        <v>13</v>
      </c>
      <c r="CH14" s="72">
        <v>58</v>
      </c>
      <c r="CI14" s="75">
        <f t="shared" si="48"/>
        <v>0.84804809615642596</v>
      </c>
      <c r="CJ14" s="75">
        <f t="shared" si="49"/>
        <v>446.92134667443651</v>
      </c>
      <c r="CK14" s="75">
        <f t="shared" si="50"/>
        <v>555.47150298245901</v>
      </c>
      <c r="CL14" s="72">
        <v>41</v>
      </c>
      <c r="CM14" s="75">
        <f t="shared" si="51"/>
        <v>0.65605902899050728</v>
      </c>
      <c r="CN14" s="75">
        <f t="shared" si="52"/>
        <v>212.56312539292435</v>
      </c>
      <c r="CO14" s="75">
        <f t="shared" si="53"/>
        <v>232.24489626263957</v>
      </c>
      <c r="CP14" s="75">
        <f t="shared" si="54"/>
        <v>234.35822128151216</v>
      </c>
      <c r="CQ14" s="75">
        <f t="shared" si="55"/>
        <v>323.22660671981942</v>
      </c>
      <c r="CR14" s="72">
        <v>14</v>
      </c>
      <c r="CS14" s="72">
        <v>58</v>
      </c>
      <c r="CT14" s="75">
        <f t="shared" si="56"/>
        <v>0.84804809615642596</v>
      </c>
      <c r="CU14" s="75">
        <f t="shared" si="57"/>
        <v>446.92134667443651</v>
      </c>
      <c r="CV14" s="75">
        <f t="shared" si="58"/>
        <v>555.47150298245901</v>
      </c>
      <c r="CW14" s="72">
        <v>42</v>
      </c>
      <c r="CX14" s="75">
        <f t="shared" si="59"/>
        <v>0.66913060635885824</v>
      </c>
      <c r="CY14" s="75">
        <f t="shared" si="60"/>
        <v>216.79831646027006</v>
      </c>
      <c r="CZ14" s="75">
        <f t="shared" si="61"/>
        <v>236.87223465103582</v>
      </c>
      <c r="DA14" s="75">
        <f t="shared" si="62"/>
        <v>230.12303021416645</v>
      </c>
      <c r="DB14" s="75">
        <f t="shared" si="63"/>
        <v>318.59926833142322</v>
      </c>
      <c r="DC14" s="72">
        <v>20</v>
      </c>
      <c r="DD14" s="72">
        <v>57</v>
      </c>
      <c r="DE14" s="75">
        <f t="shared" si="64"/>
        <v>0.83867056794542405</v>
      </c>
      <c r="DF14" s="75">
        <f t="shared" si="65"/>
        <v>441.97938930723848</v>
      </c>
      <c r="DG14" s="75">
        <f t="shared" si="66"/>
        <v>549.32922200425276</v>
      </c>
      <c r="DH14" s="72">
        <v>41</v>
      </c>
      <c r="DI14" s="75">
        <f t="shared" si="67"/>
        <v>0.65605902899050728</v>
      </c>
      <c r="DJ14" s="75">
        <f t="shared" si="68"/>
        <v>212.56312539292435</v>
      </c>
      <c r="DK14" s="75">
        <f t="shared" si="69"/>
        <v>232.24489626263957</v>
      </c>
      <c r="DL14" s="75">
        <f t="shared" si="70"/>
        <v>229.41626391431413</v>
      </c>
      <c r="DM14" s="75">
        <f t="shared" si="71"/>
        <v>317.08432574161316</v>
      </c>
      <c r="DN14" s="72">
        <v>23</v>
      </c>
      <c r="DO14" s="72">
        <v>56</v>
      </c>
      <c r="DP14" s="75">
        <f t="shared" si="72"/>
        <v>0.82903757255504174</v>
      </c>
      <c r="DQ14" s="75">
        <f t="shared" si="73"/>
        <v>436.902800736507</v>
      </c>
      <c r="DR14" s="75">
        <f t="shared" si="74"/>
        <v>543.01961002355233</v>
      </c>
      <c r="DS14" s="72">
        <v>42</v>
      </c>
      <c r="DT14" s="75">
        <f t="shared" si="75"/>
        <v>0.66913060635885824</v>
      </c>
      <c r="DU14" s="75">
        <f t="shared" si="76"/>
        <v>216.79831646027006</v>
      </c>
      <c r="DV14" s="75">
        <f t="shared" si="77"/>
        <v>236.87223465103582</v>
      </c>
      <c r="DW14" s="75">
        <f t="shared" si="78"/>
        <v>220.10448427623695</v>
      </c>
      <c r="DX14" s="75">
        <f t="shared" si="79"/>
        <v>306.14737537251654</v>
      </c>
      <c r="DY14" s="72">
        <v>25</v>
      </c>
      <c r="DZ14" s="72">
        <v>57</v>
      </c>
      <c r="EA14" s="75">
        <f t="shared" si="80"/>
        <v>0.83867056794542405</v>
      </c>
      <c r="EB14" s="75">
        <f t="shared" si="81"/>
        <v>441.97938930723848</v>
      </c>
      <c r="EC14" s="75">
        <f t="shared" si="82"/>
        <v>549.32922200425276</v>
      </c>
      <c r="ED14" s="72">
        <v>43</v>
      </c>
      <c r="EE14" s="75">
        <f t="shared" si="83"/>
        <v>0.68199836006249848</v>
      </c>
      <c r="EF14" s="75">
        <f t="shared" si="84"/>
        <v>220.96746866024949</v>
      </c>
      <c r="EG14" s="75">
        <f t="shared" si="85"/>
        <v>241.42741946212445</v>
      </c>
      <c r="EH14" s="75">
        <f t="shared" si="86"/>
        <v>221.01192064698898</v>
      </c>
      <c r="EI14" s="75">
        <f t="shared" si="87"/>
        <v>307.90180254212828</v>
      </c>
      <c r="EJ14" s="72">
        <v>23</v>
      </c>
      <c r="EK14" s="72">
        <v>59</v>
      </c>
      <c r="EL14" s="75">
        <f t="shared" si="88"/>
        <v>0.85716730070211233</v>
      </c>
      <c r="EM14" s="75">
        <f t="shared" si="89"/>
        <v>451.72716747001323</v>
      </c>
      <c r="EN14" s="75">
        <f t="shared" si="90"/>
        <v>561.44458195988364</v>
      </c>
      <c r="EO14" s="72">
        <v>40</v>
      </c>
      <c r="EP14" s="75">
        <f t="shared" si="91"/>
        <v>0.64278760968653925</v>
      </c>
      <c r="EQ14" s="75">
        <f t="shared" si="92"/>
        <v>208.26318553843871</v>
      </c>
      <c r="ER14" s="75">
        <f t="shared" si="93"/>
        <v>227.5468138290349</v>
      </c>
      <c r="ES14" s="75">
        <f t="shared" si="94"/>
        <v>243.46398193157452</v>
      </c>
      <c r="ET14" s="75">
        <f t="shared" si="95"/>
        <v>333.8977681308487</v>
      </c>
      <c r="EU14" s="72">
        <v>25</v>
      </c>
    </row>
    <row r="15" spans="1:151" x14ac:dyDescent="0.2">
      <c r="A15" s="71">
        <v>10</v>
      </c>
      <c r="B15" s="72" t="s">
        <v>20</v>
      </c>
      <c r="C15" s="73">
        <v>70</v>
      </c>
      <c r="D15" s="73">
        <v>172.3</v>
      </c>
      <c r="E15" s="74">
        <v>86.8</v>
      </c>
      <c r="F15" s="74">
        <v>76</v>
      </c>
      <c r="G15" s="74">
        <v>54.7</v>
      </c>
      <c r="H15" s="74">
        <v>46.8</v>
      </c>
      <c r="I15" s="74">
        <v>19.5</v>
      </c>
      <c r="J15" s="74">
        <v>9.5</v>
      </c>
      <c r="K15" s="74">
        <v>32.700000000000003</v>
      </c>
      <c r="L15" s="74">
        <v>53.3</v>
      </c>
      <c r="M15" s="74">
        <v>41.5</v>
      </c>
      <c r="N15" s="74">
        <v>48.5</v>
      </c>
      <c r="O15" s="74">
        <v>34.799999999999997</v>
      </c>
      <c r="P15" s="74">
        <v>41.2</v>
      </c>
      <c r="Q15" s="74">
        <v>37.799999999999997</v>
      </c>
      <c r="R15" s="72" t="s">
        <v>60</v>
      </c>
      <c r="S15" s="72" t="s">
        <v>58</v>
      </c>
      <c r="T15" s="72">
        <v>69</v>
      </c>
      <c r="U15" s="75">
        <f t="shared" si="2"/>
        <v>0.93358042649720174</v>
      </c>
      <c r="V15" s="75">
        <f t="shared" si="3"/>
        <v>491.99688476402531</v>
      </c>
      <c r="W15" s="75">
        <f t="shared" si="4"/>
        <v>611.49517935566712</v>
      </c>
      <c r="X15" s="72">
        <v>66</v>
      </c>
      <c r="Y15" s="75">
        <f t="shared" si="5"/>
        <v>0.91354545764260087</v>
      </c>
      <c r="Z15" s="75">
        <f t="shared" si="6"/>
        <v>295.98872827620266</v>
      </c>
      <c r="AA15" s="75">
        <f t="shared" si="7"/>
        <v>323.39509200548071</v>
      </c>
      <c r="AB15" s="75">
        <f t="shared" si="0"/>
        <v>196.00815648782265</v>
      </c>
      <c r="AC15" s="75">
        <f t="shared" si="1"/>
        <v>288.10008735018641</v>
      </c>
      <c r="AD15" s="72">
        <v>33</v>
      </c>
      <c r="AE15" s="72">
        <v>63</v>
      </c>
      <c r="AF15" s="75">
        <f t="shared" si="8"/>
        <v>0.89100652418836779</v>
      </c>
      <c r="AG15" s="75">
        <f t="shared" si="9"/>
        <v>469.56043824726981</v>
      </c>
      <c r="AH15" s="75">
        <f t="shared" si="10"/>
        <v>583.60927334338089</v>
      </c>
      <c r="AI15" s="72">
        <v>60</v>
      </c>
      <c r="AJ15" s="75">
        <f t="shared" si="11"/>
        <v>0.8660254037844386</v>
      </c>
      <c r="AK15" s="75">
        <f t="shared" si="12"/>
        <v>280.59223082615813</v>
      </c>
      <c r="AL15" s="75">
        <f t="shared" si="13"/>
        <v>306.57299293969129</v>
      </c>
      <c r="AM15" s="75">
        <f t="shared" si="14"/>
        <v>188.96820742111169</v>
      </c>
      <c r="AN15" s="75">
        <f t="shared" si="15"/>
        <v>277.0362804036896</v>
      </c>
      <c r="AO15" s="72">
        <v>32</v>
      </c>
      <c r="AP15" s="72">
        <v>63</v>
      </c>
      <c r="AQ15" s="75">
        <f t="shared" si="16"/>
        <v>0.89100652418836779</v>
      </c>
      <c r="AR15" s="75">
        <f t="shared" si="17"/>
        <v>469.56043824726981</v>
      </c>
      <c r="AS15" s="75">
        <f t="shared" si="18"/>
        <v>583.60927334338089</v>
      </c>
      <c r="AT15" s="72">
        <v>61</v>
      </c>
      <c r="AU15" s="75">
        <f t="shared" si="19"/>
        <v>0.87461970713939574</v>
      </c>
      <c r="AV15" s="75">
        <f t="shared" si="20"/>
        <v>283.3767851131642</v>
      </c>
      <c r="AW15" s="75">
        <f t="shared" si="21"/>
        <v>309.6153763273461</v>
      </c>
      <c r="AX15" s="75">
        <f t="shared" si="22"/>
        <v>186.18365313410561</v>
      </c>
      <c r="AY15" s="75">
        <f t="shared" si="23"/>
        <v>273.99389701603479</v>
      </c>
      <c r="AZ15" s="72">
        <v>29</v>
      </c>
      <c r="BA15" s="72">
        <v>65</v>
      </c>
      <c r="BB15" s="75">
        <f t="shared" si="24"/>
        <v>0.90630778703664994</v>
      </c>
      <c r="BC15" s="75">
        <f t="shared" si="25"/>
        <v>477.62420376831454</v>
      </c>
      <c r="BD15" s="75">
        <f t="shared" si="26"/>
        <v>593.63160050900569</v>
      </c>
      <c r="BE15" s="72">
        <v>68</v>
      </c>
      <c r="BF15" s="75">
        <f t="shared" si="27"/>
        <v>0.92718385456678742</v>
      </c>
      <c r="BG15" s="75">
        <f t="shared" si="28"/>
        <v>300.40756887963914</v>
      </c>
      <c r="BH15" s="75">
        <f t="shared" si="29"/>
        <v>328.22308451664276</v>
      </c>
      <c r="BI15" s="75">
        <f t="shared" si="30"/>
        <v>177.2166348886754</v>
      </c>
      <c r="BJ15" s="75">
        <f t="shared" si="31"/>
        <v>265.40851599236294</v>
      </c>
      <c r="BK15" s="72">
        <v>28</v>
      </c>
      <c r="BL15" s="72">
        <v>63</v>
      </c>
      <c r="BM15" s="75">
        <f t="shared" si="32"/>
        <v>0.89100652418836779</v>
      </c>
      <c r="BN15" s="75">
        <f t="shared" si="33"/>
        <v>469.56043824726981</v>
      </c>
      <c r="BO15" s="75">
        <f t="shared" si="34"/>
        <v>583.60927334338089</v>
      </c>
      <c r="BP15" s="72">
        <v>66</v>
      </c>
      <c r="BQ15" s="75">
        <f t="shared" si="35"/>
        <v>0.91354545764260087</v>
      </c>
      <c r="BR15" s="75">
        <f t="shared" si="36"/>
        <v>295.98872827620266</v>
      </c>
      <c r="BS15" s="75">
        <f t="shared" si="37"/>
        <v>323.39509200548071</v>
      </c>
      <c r="BT15" s="75">
        <f t="shared" si="38"/>
        <v>173.57170997106715</v>
      </c>
      <c r="BU15" s="75">
        <f t="shared" si="39"/>
        <v>260.21418133790019</v>
      </c>
      <c r="BV15" s="72">
        <v>25</v>
      </c>
      <c r="BW15" s="72">
        <v>68</v>
      </c>
      <c r="BX15" s="75">
        <f t="shared" si="40"/>
        <v>0.92718385456678742</v>
      </c>
      <c r="BY15" s="75">
        <f t="shared" si="41"/>
        <v>488.62589135669697</v>
      </c>
      <c r="BZ15" s="75">
        <f t="shared" si="42"/>
        <v>607.30542474124582</v>
      </c>
      <c r="CA15" s="72">
        <v>61</v>
      </c>
      <c r="CB15" s="75">
        <f t="shared" si="43"/>
        <v>0.87461970713939574</v>
      </c>
      <c r="CC15" s="75">
        <f t="shared" si="44"/>
        <v>283.3767851131642</v>
      </c>
      <c r="CD15" s="75">
        <f t="shared" si="45"/>
        <v>309.6153763273461</v>
      </c>
      <c r="CE15" s="75">
        <f t="shared" si="46"/>
        <v>205.24910624353276</v>
      </c>
      <c r="CF15" s="75">
        <f t="shared" si="47"/>
        <v>297.69004841389972</v>
      </c>
      <c r="CG15" s="72">
        <v>21</v>
      </c>
      <c r="CH15" s="72">
        <v>126</v>
      </c>
      <c r="CI15" s="75">
        <f t="shared" si="48"/>
        <v>0.80901699437494745</v>
      </c>
      <c r="CJ15" s="75">
        <f t="shared" si="49"/>
        <v>426.35195603559731</v>
      </c>
      <c r="CK15" s="75">
        <f t="shared" si="50"/>
        <v>529.90613131559053</v>
      </c>
      <c r="CL15" s="72">
        <v>88</v>
      </c>
      <c r="CM15" s="75">
        <f t="shared" si="51"/>
        <v>0.99939082701909576</v>
      </c>
      <c r="CN15" s="75">
        <f t="shared" si="52"/>
        <v>323.80262795418702</v>
      </c>
      <c r="CO15" s="75">
        <f t="shared" si="53"/>
        <v>353.78435276475989</v>
      </c>
      <c r="CP15" s="75">
        <f t="shared" si="54"/>
        <v>102.54932808141029</v>
      </c>
      <c r="CQ15" s="75">
        <f t="shared" si="55"/>
        <v>176.12177855083064</v>
      </c>
      <c r="CR15" s="72">
        <v>10</v>
      </c>
      <c r="CS15" s="72">
        <v>117</v>
      </c>
      <c r="CT15" s="75">
        <f t="shared" si="56"/>
        <v>0.8910065241883679</v>
      </c>
      <c r="CU15" s="75">
        <f t="shared" si="57"/>
        <v>469.56043824726987</v>
      </c>
      <c r="CV15" s="75">
        <f t="shared" si="58"/>
        <v>583.60927334338101</v>
      </c>
      <c r="CW15" s="72">
        <v>88</v>
      </c>
      <c r="CX15" s="75">
        <f t="shared" si="59"/>
        <v>0.99939082701909576</v>
      </c>
      <c r="CY15" s="75">
        <f t="shared" si="60"/>
        <v>323.80262795418702</v>
      </c>
      <c r="CZ15" s="75">
        <f t="shared" si="61"/>
        <v>353.78435276475989</v>
      </c>
      <c r="DA15" s="75">
        <f t="shared" si="62"/>
        <v>145.75781029308285</v>
      </c>
      <c r="DB15" s="75">
        <f t="shared" si="63"/>
        <v>229.82492057862112</v>
      </c>
      <c r="DC15" s="72">
        <v>8</v>
      </c>
      <c r="DD15" s="72">
        <v>72</v>
      </c>
      <c r="DE15" s="75">
        <f t="shared" si="64"/>
        <v>0.95105651629515353</v>
      </c>
      <c r="DF15" s="75">
        <f t="shared" si="65"/>
        <v>501.20678408754588</v>
      </c>
      <c r="DG15" s="75">
        <f t="shared" si="66"/>
        <v>622.94201817332555</v>
      </c>
      <c r="DH15" s="72">
        <v>76</v>
      </c>
      <c r="DI15" s="75">
        <f t="shared" si="67"/>
        <v>0.97029572627599647</v>
      </c>
      <c r="DJ15" s="75">
        <f t="shared" si="68"/>
        <v>314.37581531342283</v>
      </c>
      <c r="DK15" s="75">
        <f t="shared" si="69"/>
        <v>343.48468710170278</v>
      </c>
      <c r="DL15" s="75">
        <f t="shared" si="70"/>
        <v>186.83096877412305</v>
      </c>
      <c r="DM15" s="75">
        <f t="shared" si="71"/>
        <v>279.45733107162278</v>
      </c>
      <c r="DN15" s="72">
        <v>27</v>
      </c>
      <c r="DO15" s="72">
        <v>62</v>
      </c>
      <c r="DP15" s="75">
        <f t="shared" si="72"/>
        <v>0.88294759285892688</v>
      </c>
      <c r="DQ15" s="75">
        <f t="shared" si="73"/>
        <v>465.31338143665448</v>
      </c>
      <c r="DR15" s="75">
        <f t="shared" si="74"/>
        <v>578.33067332259714</v>
      </c>
      <c r="DS15" s="72">
        <v>55</v>
      </c>
      <c r="DT15" s="75">
        <f t="shared" si="75"/>
        <v>0.8191520442889918</v>
      </c>
      <c r="DU15" s="75">
        <f t="shared" si="76"/>
        <v>265.40526234963335</v>
      </c>
      <c r="DV15" s="75">
        <f t="shared" si="77"/>
        <v>289.97982367830309</v>
      </c>
      <c r="DW15" s="75">
        <f t="shared" si="78"/>
        <v>199.90811908702113</v>
      </c>
      <c r="DX15" s="75">
        <f t="shared" si="79"/>
        <v>288.35084964429404</v>
      </c>
      <c r="DY15" s="72">
        <v>10</v>
      </c>
      <c r="DZ15" s="72">
        <v>64</v>
      </c>
      <c r="EA15" s="75">
        <f t="shared" si="80"/>
        <v>0.89879404629916704</v>
      </c>
      <c r="EB15" s="75">
        <f t="shared" si="81"/>
        <v>473.66446239966103</v>
      </c>
      <c r="EC15" s="75">
        <f t="shared" si="82"/>
        <v>588.71010032595439</v>
      </c>
      <c r="ED15" s="72">
        <v>69</v>
      </c>
      <c r="EE15" s="75">
        <f t="shared" si="83"/>
        <v>0.93358042649720174</v>
      </c>
      <c r="EF15" s="75">
        <f t="shared" si="84"/>
        <v>302.48005818509336</v>
      </c>
      <c r="EG15" s="75">
        <f t="shared" si="85"/>
        <v>330.48747098000939</v>
      </c>
      <c r="EH15" s="75">
        <f t="shared" si="86"/>
        <v>171.18440421456768</v>
      </c>
      <c r="EI15" s="75">
        <f t="shared" si="87"/>
        <v>258.22262934594499</v>
      </c>
      <c r="EJ15" s="72">
        <v>30</v>
      </c>
      <c r="EK15" s="72">
        <v>59</v>
      </c>
      <c r="EL15" s="75">
        <f t="shared" si="88"/>
        <v>0.85716730070211233</v>
      </c>
      <c r="EM15" s="75">
        <f t="shared" si="89"/>
        <v>451.72716747001323</v>
      </c>
      <c r="EN15" s="75">
        <f t="shared" si="90"/>
        <v>561.44458195988364</v>
      </c>
      <c r="EO15" s="72">
        <v>58</v>
      </c>
      <c r="EP15" s="75">
        <f t="shared" si="91"/>
        <v>0.84804809615642596</v>
      </c>
      <c r="EQ15" s="75">
        <f t="shared" si="92"/>
        <v>274.76758315468203</v>
      </c>
      <c r="ER15" s="75">
        <f t="shared" si="93"/>
        <v>300.20902603937481</v>
      </c>
      <c r="ES15" s="75">
        <f t="shared" si="94"/>
        <v>176.9595843153312</v>
      </c>
      <c r="ET15" s="75">
        <f t="shared" si="95"/>
        <v>261.23555592050883</v>
      </c>
      <c r="EU15" s="72">
        <v>30</v>
      </c>
    </row>
    <row r="16" spans="1:151" x14ac:dyDescent="0.2">
      <c r="A16" s="71">
        <v>11</v>
      </c>
      <c r="B16" s="72" t="s">
        <v>21</v>
      </c>
      <c r="C16" s="73">
        <v>79.5</v>
      </c>
      <c r="D16" s="73">
        <v>179</v>
      </c>
      <c r="E16" s="74">
        <v>87.7</v>
      </c>
      <c r="F16" s="74">
        <v>78.2</v>
      </c>
      <c r="G16" s="74">
        <v>34.799999999999997</v>
      </c>
      <c r="H16" s="74">
        <v>48.6</v>
      </c>
      <c r="I16" s="74">
        <v>19.399999999999999</v>
      </c>
      <c r="J16" s="74">
        <v>9.1999999999999993</v>
      </c>
      <c r="K16" s="74">
        <v>36.200000000000003</v>
      </c>
      <c r="L16" s="74">
        <v>54.5</v>
      </c>
      <c r="M16" s="74">
        <v>43</v>
      </c>
      <c r="N16" s="74">
        <v>49.8</v>
      </c>
      <c r="O16" s="74">
        <v>38</v>
      </c>
      <c r="P16" s="74">
        <v>46.3</v>
      </c>
      <c r="Q16" s="74">
        <v>44</v>
      </c>
      <c r="R16" s="72" t="s">
        <v>60</v>
      </c>
      <c r="S16" s="72" t="s">
        <v>59</v>
      </c>
      <c r="T16" s="72">
        <v>70</v>
      </c>
      <c r="U16" s="75">
        <f t="shared" si="2"/>
        <v>0.93969262078590832</v>
      </c>
      <c r="V16" s="75">
        <f t="shared" si="3"/>
        <v>495.21801115417367</v>
      </c>
      <c r="W16" s="75">
        <f t="shared" si="4"/>
        <v>615.49866661476995</v>
      </c>
      <c r="X16" s="72">
        <v>62</v>
      </c>
      <c r="Y16" s="75">
        <f t="shared" si="5"/>
        <v>0.88294759285892688</v>
      </c>
      <c r="Z16" s="75">
        <f t="shared" si="6"/>
        <v>286.07502008629228</v>
      </c>
      <c r="AA16" s="75">
        <f t="shared" si="7"/>
        <v>312.56344787206012</v>
      </c>
      <c r="AB16" s="75">
        <f t="shared" si="0"/>
        <v>209.14299106788138</v>
      </c>
      <c r="AC16" s="75">
        <f t="shared" si="1"/>
        <v>302.93521874270982</v>
      </c>
      <c r="AD16" s="72">
        <v>0</v>
      </c>
      <c r="AE16" s="72">
        <v>59</v>
      </c>
      <c r="AF16" s="75">
        <f t="shared" si="8"/>
        <v>0.85716730070211233</v>
      </c>
      <c r="AG16" s="75">
        <f t="shared" si="9"/>
        <v>451.72716747001323</v>
      </c>
      <c r="AH16" s="75">
        <f t="shared" si="10"/>
        <v>561.44458195988364</v>
      </c>
      <c r="AI16" s="72">
        <v>49</v>
      </c>
      <c r="AJ16" s="75">
        <f t="shared" si="11"/>
        <v>0.75470958022277201</v>
      </c>
      <c r="AK16" s="75">
        <f t="shared" si="12"/>
        <v>244.52590399217814</v>
      </c>
      <c r="AL16" s="75">
        <f t="shared" si="13"/>
        <v>267.16719139886129</v>
      </c>
      <c r="AM16" s="75">
        <f t="shared" si="14"/>
        <v>207.20126347783508</v>
      </c>
      <c r="AN16" s="75">
        <f t="shared" si="15"/>
        <v>294.27739056102234</v>
      </c>
      <c r="AO16" s="72">
        <v>0</v>
      </c>
      <c r="AP16" s="72">
        <v>59</v>
      </c>
      <c r="AQ16" s="75">
        <f t="shared" si="16"/>
        <v>0.85716730070211233</v>
      </c>
      <c r="AR16" s="75">
        <f t="shared" si="17"/>
        <v>451.72716747001323</v>
      </c>
      <c r="AS16" s="75">
        <f t="shared" si="18"/>
        <v>561.44458195988364</v>
      </c>
      <c r="AT16" s="72">
        <v>60</v>
      </c>
      <c r="AU16" s="75">
        <f t="shared" si="19"/>
        <v>0.8660254037844386</v>
      </c>
      <c r="AV16" s="75">
        <f t="shared" si="20"/>
        <v>280.59223082615813</v>
      </c>
      <c r="AW16" s="75">
        <f t="shared" si="21"/>
        <v>306.57299293969129</v>
      </c>
      <c r="AX16" s="75">
        <f t="shared" si="22"/>
        <v>171.1349366438551</v>
      </c>
      <c r="AY16" s="75">
        <f t="shared" si="23"/>
        <v>254.87158902019235</v>
      </c>
      <c r="AZ16" s="72">
        <v>0</v>
      </c>
      <c r="BA16" s="72">
        <v>59</v>
      </c>
      <c r="BB16" s="75">
        <f t="shared" si="24"/>
        <v>0.85716730070211233</v>
      </c>
      <c r="BC16" s="75">
        <f t="shared" si="25"/>
        <v>451.72716747001323</v>
      </c>
      <c r="BD16" s="75">
        <f t="shared" si="26"/>
        <v>561.44458195988364</v>
      </c>
      <c r="BE16" s="72">
        <v>46</v>
      </c>
      <c r="BF16" s="75">
        <f t="shared" si="27"/>
        <v>0.71933980033865108</v>
      </c>
      <c r="BG16" s="75">
        <f t="shared" si="28"/>
        <v>233.06609530972295</v>
      </c>
      <c r="BH16" s="75">
        <f t="shared" si="29"/>
        <v>254.64628931988247</v>
      </c>
      <c r="BI16" s="75">
        <f t="shared" si="30"/>
        <v>218.66107216029027</v>
      </c>
      <c r="BJ16" s="75">
        <f t="shared" si="31"/>
        <v>306.79829264000114</v>
      </c>
      <c r="BK16" s="72">
        <v>26</v>
      </c>
      <c r="BL16" s="72">
        <v>60</v>
      </c>
      <c r="BM16" s="75">
        <f t="shared" si="32"/>
        <v>0.8660254037844386</v>
      </c>
      <c r="BN16" s="75">
        <f t="shared" si="33"/>
        <v>456.39538779439914</v>
      </c>
      <c r="BO16" s="75">
        <f t="shared" si="34"/>
        <v>567.24663947880731</v>
      </c>
      <c r="BP16" s="72">
        <v>43</v>
      </c>
      <c r="BQ16" s="75">
        <f t="shared" si="35"/>
        <v>0.68199836006249848</v>
      </c>
      <c r="BR16" s="75">
        <f t="shared" si="36"/>
        <v>220.96746866024949</v>
      </c>
      <c r="BS16" s="75">
        <f t="shared" si="37"/>
        <v>241.42741946212445</v>
      </c>
      <c r="BT16" s="75">
        <f t="shared" si="38"/>
        <v>235.42791913414965</v>
      </c>
      <c r="BU16" s="75">
        <f t="shared" si="39"/>
        <v>325.81922001668283</v>
      </c>
      <c r="BV16" s="72">
        <v>24</v>
      </c>
      <c r="BW16" s="72">
        <v>56</v>
      </c>
      <c r="BX16" s="75">
        <f t="shared" si="40"/>
        <v>0.82903757255504174</v>
      </c>
      <c r="BY16" s="75">
        <f t="shared" si="41"/>
        <v>436.902800736507</v>
      </c>
      <c r="BZ16" s="75">
        <f t="shared" si="42"/>
        <v>543.01961002355233</v>
      </c>
      <c r="CA16" s="72">
        <v>45</v>
      </c>
      <c r="CB16" s="75">
        <f t="shared" si="43"/>
        <v>0.70710678118654746</v>
      </c>
      <c r="CC16" s="75">
        <f t="shared" si="44"/>
        <v>229.10259710444137</v>
      </c>
      <c r="CD16" s="75">
        <f t="shared" si="45"/>
        <v>250.3158005400378</v>
      </c>
      <c r="CE16" s="75">
        <f t="shared" si="46"/>
        <v>207.80020363206563</v>
      </c>
      <c r="CF16" s="75">
        <f t="shared" si="47"/>
        <v>292.70380948351453</v>
      </c>
      <c r="CG16" s="72">
        <v>25</v>
      </c>
      <c r="CH16" s="72">
        <v>61</v>
      </c>
      <c r="CI16" s="75">
        <f t="shared" si="48"/>
        <v>0.87461970713939574</v>
      </c>
      <c r="CJ16" s="75">
        <f t="shared" si="49"/>
        <v>460.92458566246154</v>
      </c>
      <c r="CK16" s="75">
        <f t="shared" si="50"/>
        <v>572.87590817630416</v>
      </c>
      <c r="CL16" s="72">
        <v>44</v>
      </c>
      <c r="CM16" s="75">
        <f t="shared" si="51"/>
        <v>0.69465837045899725</v>
      </c>
      <c r="CN16" s="75">
        <f t="shared" si="52"/>
        <v>225.0693120287151</v>
      </c>
      <c r="CO16" s="75">
        <f t="shared" si="53"/>
        <v>245.90906314248502</v>
      </c>
      <c r="CP16" s="75">
        <f t="shared" si="54"/>
        <v>235.85527363374644</v>
      </c>
      <c r="CQ16" s="75">
        <f t="shared" si="55"/>
        <v>326.96684503381914</v>
      </c>
      <c r="CR16" s="72">
        <v>33</v>
      </c>
      <c r="CS16" s="72">
        <v>61</v>
      </c>
      <c r="CT16" s="75">
        <f t="shared" si="56"/>
        <v>0.87461970713939574</v>
      </c>
      <c r="CU16" s="75">
        <f t="shared" si="57"/>
        <v>460.92458566246154</v>
      </c>
      <c r="CV16" s="75">
        <f t="shared" si="58"/>
        <v>572.87590817630416</v>
      </c>
      <c r="CW16" s="72">
        <v>41</v>
      </c>
      <c r="CX16" s="75">
        <f t="shared" si="59"/>
        <v>0.65605902899050728</v>
      </c>
      <c r="CY16" s="75">
        <f t="shared" si="60"/>
        <v>212.56312539292435</v>
      </c>
      <c r="CZ16" s="75">
        <f t="shared" si="61"/>
        <v>232.24489626263957</v>
      </c>
      <c r="DA16" s="75">
        <f t="shared" si="62"/>
        <v>248.36146026953719</v>
      </c>
      <c r="DB16" s="75">
        <f t="shared" si="63"/>
        <v>340.63101191366457</v>
      </c>
      <c r="DC16" s="72">
        <v>32</v>
      </c>
      <c r="DD16" s="72">
        <v>61</v>
      </c>
      <c r="DE16" s="75">
        <f t="shared" si="64"/>
        <v>0.87461970713939574</v>
      </c>
      <c r="DF16" s="75">
        <f t="shared" si="65"/>
        <v>460.92458566246154</v>
      </c>
      <c r="DG16" s="75">
        <f t="shared" si="66"/>
        <v>572.87590817630416</v>
      </c>
      <c r="DH16" s="72">
        <v>44</v>
      </c>
      <c r="DI16" s="75">
        <f t="shared" si="67"/>
        <v>0.69465837045899725</v>
      </c>
      <c r="DJ16" s="75">
        <f t="shared" si="68"/>
        <v>225.0693120287151</v>
      </c>
      <c r="DK16" s="75">
        <f t="shared" si="69"/>
        <v>245.90906314248502</v>
      </c>
      <c r="DL16" s="75">
        <f t="shared" si="70"/>
        <v>235.85527363374644</v>
      </c>
      <c r="DM16" s="75">
        <f t="shared" si="71"/>
        <v>326.96684503381914</v>
      </c>
      <c r="DN16" s="72">
        <v>27</v>
      </c>
      <c r="DO16" s="72">
        <v>70</v>
      </c>
      <c r="DP16" s="75">
        <f t="shared" si="72"/>
        <v>0.93969262078590832</v>
      </c>
      <c r="DQ16" s="75">
        <f t="shared" si="73"/>
        <v>495.21801115417367</v>
      </c>
      <c r="DR16" s="75">
        <f t="shared" si="74"/>
        <v>615.49866661476995</v>
      </c>
      <c r="DS16" s="72">
        <v>59</v>
      </c>
      <c r="DT16" s="75">
        <f t="shared" si="75"/>
        <v>0.85716730070211233</v>
      </c>
      <c r="DU16" s="75">
        <f t="shared" si="76"/>
        <v>277.72220542748437</v>
      </c>
      <c r="DV16" s="75">
        <f t="shared" si="77"/>
        <v>303.43722444854774</v>
      </c>
      <c r="DW16" s="75">
        <f t="shared" si="78"/>
        <v>217.4958057266893</v>
      </c>
      <c r="DX16" s="75">
        <f t="shared" si="79"/>
        <v>312.06144216622221</v>
      </c>
      <c r="DY16" s="72">
        <v>42</v>
      </c>
      <c r="DZ16" s="72">
        <v>62</v>
      </c>
      <c r="EA16" s="75">
        <f t="shared" si="80"/>
        <v>0.88294759285892688</v>
      </c>
      <c r="EB16" s="75">
        <f t="shared" si="81"/>
        <v>465.31338143665448</v>
      </c>
      <c r="EC16" s="75">
        <f t="shared" si="82"/>
        <v>578.33067332259714</v>
      </c>
      <c r="ED16" s="72">
        <v>56</v>
      </c>
      <c r="EE16" s="75">
        <f t="shared" si="83"/>
        <v>0.82903757255504174</v>
      </c>
      <c r="EF16" s="75">
        <f t="shared" si="84"/>
        <v>268.6081735078335</v>
      </c>
      <c r="EG16" s="75">
        <f t="shared" si="85"/>
        <v>293.47930068448477</v>
      </c>
      <c r="EH16" s="75">
        <f t="shared" si="86"/>
        <v>196.70520792882098</v>
      </c>
      <c r="EI16" s="75">
        <f t="shared" si="87"/>
        <v>284.85137263811237</v>
      </c>
      <c r="EJ16" s="72">
        <v>34</v>
      </c>
      <c r="EK16" s="72">
        <v>65</v>
      </c>
      <c r="EL16" s="75">
        <f t="shared" si="88"/>
        <v>0.90630778703664994</v>
      </c>
      <c r="EM16" s="75">
        <f t="shared" si="89"/>
        <v>477.62420376831454</v>
      </c>
      <c r="EN16" s="75">
        <f t="shared" si="90"/>
        <v>593.63160050900569</v>
      </c>
      <c r="EO16" s="72">
        <v>53</v>
      </c>
      <c r="EP16" s="75">
        <f t="shared" si="91"/>
        <v>0.79863551004729283</v>
      </c>
      <c r="EQ16" s="75">
        <f t="shared" si="92"/>
        <v>258.7579052553229</v>
      </c>
      <c r="ER16" s="75">
        <f t="shared" si="93"/>
        <v>282.71697055674167</v>
      </c>
      <c r="ES16" s="75">
        <f t="shared" si="94"/>
        <v>218.86629851299165</v>
      </c>
      <c r="ET16" s="75">
        <f t="shared" si="95"/>
        <v>310.91462995226402</v>
      </c>
      <c r="EU16" s="72">
        <v>33</v>
      </c>
    </row>
    <row r="17" spans="1:151" x14ac:dyDescent="0.2">
      <c r="A17" s="71">
        <v>12</v>
      </c>
      <c r="B17" s="72" t="s">
        <v>7</v>
      </c>
      <c r="C17" s="73">
        <v>60</v>
      </c>
      <c r="D17" s="73">
        <v>160</v>
      </c>
      <c r="E17" s="74">
        <v>81.099999999999994</v>
      </c>
      <c r="F17" s="74">
        <v>69.400000000000006</v>
      </c>
      <c r="G17" s="74">
        <v>51.8</v>
      </c>
      <c r="H17" s="74">
        <v>42.6</v>
      </c>
      <c r="I17" s="74">
        <v>20.9</v>
      </c>
      <c r="J17" s="74">
        <v>8.8000000000000007</v>
      </c>
      <c r="K17" s="74">
        <v>29.5</v>
      </c>
      <c r="L17" s="74">
        <v>51.2</v>
      </c>
      <c r="M17" s="74">
        <v>39.4</v>
      </c>
      <c r="N17" s="74">
        <v>45</v>
      </c>
      <c r="O17" s="74">
        <v>36.9</v>
      </c>
      <c r="P17" s="74">
        <v>40.700000000000003</v>
      </c>
      <c r="Q17" s="74">
        <v>36.9</v>
      </c>
      <c r="R17" s="72" t="s">
        <v>60</v>
      </c>
      <c r="S17" s="72" t="s">
        <v>59</v>
      </c>
      <c r="T17" s="72">
        <v>62</v>
      </c>
      <c r="U17" s="75">
        <f t="shared" si="2"/>
        <v>0.88294759285892688</v>
      </c>
      <c r="V17" s="75">
        <f t="shared" si="3"/>
        <v>465.31338143665448</v>
      </c>
      <c r="W17" s="75">
        <f t="shared" si="4"/>
        <v>578.33067332259714</v>
      </c>
      <c r="X17" s="72">
        <v>60</v>
      </c>
      <c r="Y17" s="75">
        <f t="shared" si="5"/>
        <v>0.8660254037844386</v>
      </c>
      <c r="Z17" s="75">
        <f t="shared" si="6"/>
        <v>280.59223082615813</v>
      </c>
      <c r="AA17" s="75">
        <f t="shared" si="7"/>
        <v>306.57299293969129</v>
      </c>
      <c r="AB17" s="75">
        <f t="shared" si="0"/>
        <v>184.72115061049635</v>
      </c>
      <c r="AC17" s="75">
        <f t="shared" si="1"/>
        <v>271.75768038290585</v>
      </c>
      <c r="AD17" s="72">
        <v>29</v>
      </c>
      <c r="AE17" s="72">
        <v>56</v>
      </c>
      <c r="AF17" s="75">
        <f t="shared" si="8"/>
        <v>0.82903757255504174</v>
      </c>
      <c r="AG17" s="75">
        <f t="shared" si="9"/>
        <v>436.902800736507</v>
      </c>
      <c r="AH17" s="75">
        <f t="shared" si="10"/>
        <v>543.01961002355233</v>
      </c>
      <c r="AI17" s="72">
        <v>33</v>
      </c>
      <c r="AJ17" s="75">
        <f t="shared" si="11"/>
        <v>0.54463903501502708</v>
      </c>
      <c r="AK17" s="75">
        <f t="shared" si="12"/>
        <v>176.46304734486878</v>
      </c>
      <c r="AL17" s="75">
        <f t="shared" si="13"/>
        <v>192.80221839531958</v>
      </c>
      <c r="AM17" s="75">
        <f t="shared" si="14"/>
        <v>260.43975339163819</v>
      </c>
      <c r="AN17" s="75">
        <f t="shared" si="15"/>
        <v>350.21739162823275</v>
      </c>
      <c r="AO17" s="72">
        <v>0</v>
      </c>
      <c r="AP17" s="72">
        <v>63</v>
      </c>
      <c r="AQ17" s="75">
        <f t="shared" si="16"/>
        <v>0.89100652418836779</v>
      </c>
      <c r="AR17" s="75">
        <f t="shared" si="17"/>
        <v>469.56043824726981</v>
      </c>
      <c r="AS17" s="75">
        <f t="shared" si="18"/>
        <v>583.60927334338089</v>
      </c>
      <c r="AT17" s="72">
        <v>59</v>
      </c>
      <c r="AU17" s="75">
        <f t="shared" si="19"/>
        <v>0.85716730070211233</v>
      </c>
      <c r="AV17" s="75">
        <f t="shared" si="20"/>
        <v>277.72220542748437</v>
      </c>
      <c r="AW17" s="75">
        <f t="shared" si="21"/>
        <v>303.43722444854774</v>
      </c>
      <c r="AX17" s="75">
        <f t="shared" si="22"/>
        <v>191.83823281978545</v>
      </c>
      <c r="AY17" s="75">
        <f t="shared" si="23"/>
        <v>280.17204889483315</v>
      </c>
      <c r="AZ17" s="72">
        <v>0</v>
      </c>
      <c r="BA17" s="72">
        <v>63</v>
      </c>
      <c r="BB17" s="75">
        <f t="shared" si="24"/>
        <v>0.89100652418836779</v>
      </c>
      <c r="BC17" s="75">
        <f t="shared" si="25"/>
        <v>469.56043824726981</v>
      </c>
      <c r="BD17" s="75">
        <f t="shared" si="26"/>
        <v>583.60927334338089</v>
      </c>
      <c r="BE17" s="72">
        <v>64</v>
      </c>
      <c r="BF17" s="75">
        <f t="shared" si="27"/>
        <v>0.89879404629916704</v>
      </c>
      <c r="BG17" s="75">
        <f t="shared" si="28"/>
        <v>291.20927100093013</v>
      </c>
      <c r="BH17" s="75">
        <f t="shared" si="29"/>
        <v>318.17309238990515</v>
      </c>
      <c r="BI17" s="75">
        <f t="shared" si="30"/>
        <v>178.35116724633968</v>
      </c>
      <c r="BJ17" s="75">
        <f t="shared" si="31"/>
        <v>265.43618095347574</v>
      </c>
      <c r="BK17" s="72">
        <v>26</v>
      </c>
      <c r="BL17" s="72">
        <v>63</v>
      </c>
      <c r="BM17" s="75">
        <f t="shared" si="32"/>
        <v>0.89100652418836779</v>
      </c>
      <c r="BN17" s="75">
        <f t="shared" si="33"/>
        <v>469.56043824726981</v>
      </c>
      <c r="BO17" s="75">
        <f t="shared" si="34"/>
        <v>583.60927334338089</v>
      </c>
      <c r="BP17" s="72">
        <v>60</v>
      </c>
      <c r="BQ17" s="75">
        <f t="shared" si="35"/>
        <v>0.8660254037844386</v>
      </c>
      <c r="BR17" s="75">
        <f t="shared" si="36"/>
        <v>280.59223082615813</v>
      </c>
      <c r="BS17" s="75">
        <f t="shared" si="37"/>
        <v>306.57299293969129</v>
      </c>
      <c r="BT17" s="75">
        <f t="shared" si="38"/>
        <v>188.96820742111169</v>
      </c>
      <c r="BU17" s="75">
        <f t="shared" si="39"/>
        <v>277.0362804036896</v>
      </c>
      <c r="BV17" s="72">
        <v>27</v>
      </c>
      <c r="BW17" s="72">
        <v>65</v>
      </c>
      <c r="BX17" s="75">
        <f t="shared" si="40"/>
        <v>0.90630778703664994</v>
      </c>
      <c r="BY17" s="75">
        <f t="shared" si="41"/>
        <v>477.62420376831454</v>
      </c>
      <c r="BZ17" s="75">
        <f t="shared" si="42"/>
        <v>593.63160050900569</v>
      </c>
      <c r="CA17" s="72">
        <v>60</v>
      </c>
      <c r="CB17" s="75">
        <f t="shared" si="43"/>
        <v>0.8660254037844386</v>
      </c>
      <c r="CC17" s="75">
        <f t="shared" si="44"/>
        <v>280.59223082615813</v>
      </c>
      <c r="CD17" s="75">
        <f t="shared" si="45"/>
        <v>306.57299293969129</v>
      </c>
      <c r="CE17" s="75">
        <f t="shared" si="46"/>
        <v>197.03197294215641</v>
      </c>
      <c r="CF17" s="75">
        <f t="shared" si="47"/>
        <v>287.0586075693144</v>
      </c>
      <c r="CG17" s="72">
        <v>21</v>
      </c>
      <c r="CH17" s="72">
        <v>63</v>
      </c>
      <c r="CI17" s="75">
        <f t="shared" si="48"/>
        <v>0.89100652418836779</v>
      </c>
      <c r="CJ17" s="75">
        <f t="shared" si="49"/>
        <v>469.56043824726981</v>
      </c>
      <c r="CK17" s="75">
        <f t="shared" si="50"/>
        <v>583.60927334338089</v>
      </c>
      <c r="CL17" s="72">
        <v>64</v>
      </c>
      <c r="CM17" s="75">
        <f t="shared" si="51"/>
        <v>0.89879404629916704</v>
      </c>
      <c r="CN17" s="75">
        <f t="shared" si="52"/>
        <v>291.20927100093013</v>
      </c>
      <c r="CO17" s="75">
        <f t="shared" si="53"/>
        <v>318.17309238990515</v>
      </c>
      <c r="CP17" s="75">
        <f t="shared" si="54"/>
        <v>178.35116724633968</v>
      </c>
      <c r="CQ17" s="75">
        <f t="shared" si="55"/>
        <v>265.43618095347574</v>
      </c>
      <c r="CR17" s="72">
        <v>35</v>
      </c>
      <c r="CS17" s="72">
        <v>56</v>
      </c>
      <c r="CT17" s="75">
        <f t="shared" si="56"/>
        <v>0.82903757255504174</v>
      </c>
      <c r="CU17" s="75">
        <f t="shared" si="57"/>
        <v>436.902800736507</v>
      </c>
      <c r="CV17" s="75">
        <f t="shared" si="58"/>
        <v>543.01961002355233</v>
      </c>
      <c r="CW17" s="72">
        <v>54</v>
      </c>
      <c r="CX17" s="75">
        <f t="shared" si="59"/>
        <v>0.80901699437494745</v>
      </c>
      <c r="CY17" s="75">
        <f t="shared" si="60"/>
        <v>262.12150617748296</v>
      </c>
      <c r="CZ17" s="75">
        <f t="shared" si="61"/>
        <v>286.39201600873139</v>
      </c>
      <c r="DA17" s="75">
        <f t="shared" si="62"/>
        <v>174.78129455902405</v>
      </c>
      <c r="DB17" s="75">
        <f t="shared" si="63"/>
        <v>256.62759401482094</v>
      </c>
      <c r="DC17" s="72">
        <v>21</v>
      </c>
      <c r="DD17" s="72">
        <v>60</v>
      </c>
      <c r="DE17" s="75">
        <f t="shared" si="64"/>
        <v>0.8660254037844386</v>
      </c>
      <c r="DF17" s="75">
        <f t="shared" si="65"/>
        <v>456.39538779439914</v>
      </c>
      <c r="DG17" s="75">
        <f t="shared" si="66"/>
        <v>567.24663947880731</v>
      </c>
      <c r="DH17" s="72">
        <v>52</v>
      </c>
      <c r="DI17" s="75">
        <f t="shared" si="67"/>
        <v>0.78801075360672201</v>
      </c>
      <c r="DJ17" s="75">
        <f t="shared" si="68"/>
        <v>255.31548416857794</v>
      </c>
      <c r="DK17" s="75">
        <f t="shared" si="69"/>
        <v>278.95580677677958</v>
      </c>
      <c r="DL17" s="75">
        <f t="shared" si="70"/>
        <v>201.0799036258212</v>
      </c>
      <c r="DM17" s="75">
        <f t="shared" si="71"/>
        <v>288.29083270202773</v>
      </c>
      <c r="DN17" s="72">
        <v>22</v>
      </c>
      <c r="DO17" s="72">
        <v>64</v>
      </c>
      <c r="DP17" s="75">
        <f t="shared" si="72"/>
        <v>0.89879404629916704</v>
      </c>
      <c r="DQ17" s="75">
        <f t="shared" si="73"/>
        <v>473.66446239966103</v>
      </c>
      <c r="DR17" s="75">
        <f t="shared" si="74"/>
        <v>588.71010032595439</v>
      </c>
      <c r="DS17" s="72">
        <v>60</v>
      </c>
      <c r="DT17" s="75">
        <f t="shared" si="75"/>
        <v>0.8660254037844386</v>
      </c>
      <c r="DU17" s="75">
        <f t="shared" si="76"/>
        <v>280.59223082615813</v>
      </c>
      <c r="DV17" s="75">
        <f t="shared" si="77"/>
        <v>306.57299293969129</v>
      </c>
      <c r="DW17" s="75">
        <f t="shared" si="78"/>
        <v>193.0722315735029</v>
      </c>
      <c r="DX17" s="75">
        <f t="shared" si="79"/>
        <v>282.1371073862631</v>
      </c>
      <c r="DY17" s="72">
        <v>21</v>
      </c>
      <c r="DZ17" s="72">
        <v>67</v>
      </c>
      <c r="EA17" s="75">
        <f t="shared" si="80"/>
        <v>0.92050485345244037</v>
      </c>
      <c r="EB17" s="75">
        <f t="shared" si="81"/>
        <v>485.10605776943606</v>
      </c>
      <c r="EC17" s="75">
        <f t="shared" si="82"/>
        <v>602.9306790113485</v>
      </c>
      <c r="ED17" s="72">
        <v>60</v>
      </c>
      <c r="EE17" s="75">
        <f t="shared" si="83"/>
        <v>0.8660254037844386</v>
      </c>
      <c r="EF17" s="75">
        <f t="shared" si="84"/>
        <v>280.59223082615813</v>
      </c>
      <c r="EG17" s="75">
        <f t="shared" si="85"/>
        <v>306.57299293969129</v>
      </c>
      <c r="EH17" s="75">
        <f t="shared" si="86"/>
        <v>204.51382694327793</v>
      </c>
      <c r="EI17" s="75">
        <f t="shared" si="87"/>
        <v>296.35768607165721</v>
      </c>
      <c r="EJ17" s="72">
        <v>23</v>
      </c>
      <c r="EK17" s="72">
        <v>65</v>
      </c>
      <c r="EL17" s="75">
        <f t="shared" si="88"/>
        <v>0.90630778703664994</v>
      </c>
      <c r="EM17" s="75">
        <f t="shared" si="89"/>
        <v>477.62420376831454</v>
      </c>
      <c r="EN17" s="75">
        <f t="shared" si="90"/>
        <v>593.63160050900569</v>
      </c>
      <c r="EO17" s="72">
        <v>61</v>
      </c>
      <c r="EP17" s="75">
        <f t="shared" si="91"/>
        <v>0.87461970713939574</v>
      </c>
      <c r="EQ17" s="75">
        <f t="shared" si="92"/>
        <v>283.3767851131642</v>
      </c>
      <c r="ER17" s="75">
        <f t="shared" si="93"/>
        <v>309.6153763273461</v>
      </c>
      <c r="ES17" s="75">
        <f t="shared" si="94"/>
        <v>194.24741865515034</v>
      </c>
      <c r="ET17" s="75">
        <f t="shared" si="95"/>
        <v>284.0162241816596</v>
      </c>
      <c r="EU17" s="72">
        <v>18</v>
      </c>
    </row>
    <row r="18" spans="1:151" x14ac:dyDescent="0.2">
      <c r="A18" s="71">
        <v>13</v>
      </c>
      <c r="B18" s="72" t="s">
        <v>8</v>
      </c>
      <c r="C18" s="73">
        <v>52.5</v>
      </c>
      <c r="D18" s="73">
        <v>169.7</v>
      </c>
      <c r="E18" s="74">
        <v>79.400000000000006</v>
      </c>
      <c r="F18" s="74">
        <v>70.099999999999994</v>
      </c>
      <c r="G18" s="74">
        <v>52.2</v>
      </c>
      <c r="H18" s="74">
        <v>47.5</v>
      </c>
      <c r="I18" s="74">
        <v>18.5</v>
      </c>
      <c r="J18" s="74">
        <v>7.7</v>
      </c>
      <c r="K18" s="74">
        <v>30</v>
      </c>
      <c r="L18" s="74">
        <v>53.1</v>
      </c>
      <c r="M18" s="74">
        <v>40.4</v>
      </c>
      <c r="N18" s="74">
        <v>48.3</v>
      </c>
      <c r="O18" s="74">
        <v>31.5</v>
      </c>
      <c r="P18" s="74">
        <v>35</v>
      </c>
      <c r="Q18" s="74">
        <v>37</v>
      </c>
      <c r="R18" s="72" t="s">
        <v>60</v>
      </c>
      <c r="S18" s="72" t="s">
        <v>59</v>
      </c>
      <c r="T18" s="72">
        <v>61</v>
      </c>
      <c r="U18" s="75">
        <f t="shared" si="2"/>
        <v>0.87461970713939574</v>
      </c>
      <c r="V18" s="75">
        <f t="shared" si="3"/>
        <v>460.92458566246154</v>
      </c>
      <c r="W18" s="75">
        <f t="shared" si="4"/>
        <v>572.87590817630416</v>
      </c>
      <c r="X18" s="72">
        <v>55</v>
      </c>
      <c r="Y18" s="75">
        <f t="shared" si="5"/>
        <v>0.8191520442889918</v>
      </c>
      <c r="Z18" s="75">
        <f t="shared" si="6"/>
        <v>265.40526234963335</v>
      </c>
      <c r="AA18" s="75">
        <f t="shared" si="7"/>
        <v>289.97982367830309</v>
      </c>
      <c r="AB18" s="75">
        <f t="shared" si="0"/>
        <v>195.51932331282819</v>
      </c>
      <c r="AC18" s="75">
        <f t="shared" si="1"/>
        <v>282.89608449800107</v>
      </c>
      <c r="AD18" s="72">
        <v>0</v>
      </c>
      <c r="AE18" s="72">
        <v>62</v>
      </c>
      <c r="AF18" s="75">
        <f t="shared" si="8"/>
        <v>0.88294759285892688</v>
      </c>
      <c r="AG18" s="75">
        <f t="shared" si="9"/>
        <v>465.31338143665448</v>
      </c>
      <c r="AH18" s="75">
        <f t="shared" si="10"/>
        <v>578.33067332259714</v>
      </c>
      <c r="AI18" s="72">
        <v>53</v>
      </c>
      <c r="AJ18" s="75">
        <f t="shared" si="11"/>
        <v>0.79863551004729283</v>
      </c>
      <c r="AK18" s="75">
        <f t="shared" si="12"/>
        <v>258.7579052553229</v>
      </c>
      <c r="AL18" s="75">
        <f t="shared" si="13"/>
        <v>282.71697055674167</v>
      </c>
      <c r="AM18" s="75">
        <f t="shared" si="14"/>
        <v>206.55547618133158</v>
      </c>
      <c r="AN18" s="75">
        <f t="shared" si="15"/>
        <v>295.61370276585546</v>
      </c>
      <c r="AO18" s="72">
        <v>0</v>
      </c>
      <c r="AP18" s="72">
        <v>59</v>
      </c>
      <c r="AQ18" s="75">
        <f t="shared" si="16"/>
        <v>0.85716730070211233</v>
      </c>
      <c r="AR18" s="75">
        <f t="shared" si="17"/>
        <v>451.72716747001323</v>
      </c>
      <c r="AS18" s="75">
        <f t="shared" si="18"/>
        <v>561.44458195988364</v>
      </c>
      <c r="AT18" s="72">
        <v>55</v>
      </c>
      <c r="AU18" s="75">
        <f t="shared" si="19"/>
        <v>0.8191520442889918</v>
      </c>
      <c r="AV18" s="75">
        <f t="shared" si="20"/>
        <v>265.40526234963335</v>
      </c>
      <c r="AW18" s="75">
        <f t="shared" si="21"/>
        <v>289.97982367830309</v>
      </c>
      <c r="AX18" s="75">
        <f t="shared" si="22"/>
        <v>186.32190512037988</v>
      </c>
      <c r="AY18" s="75">
        <f t="shared" si="23"/>
        <v>271.46475828158054</v>
      </c>
      <c r="AZ18" s="72">
        <v>0</v>
      </c>
      <c r="BA18" s="72">
        <v>61</v>
      </c>
      <c r="BB18" s="75">
        <f t="shared" si="24"/>
        <v>0.87461970713939574</v>
      </c>
      <c r="BC18" s="75">
        <f t="shared" si="25"/>
        <v>460.92458566246154</v>
      </c>
      <c r="BD18" s="75">
        <f t="shared" si="26"/>
        <v>572.87590817630416</v>
      </c>
      <c r="BE18" s="72">
        <v>56</v>
      </c>
      <c r="BF18" s="75">
        <f t="shared" si="27"/>
        <v>0.82903757255504174</v>
      </c>
      <c r="BG18" s="75">
        <f t="shared" si="28"/>
        <v>268.6081735078335</v>
      </c>
      <c r="BH18" s="75">
        <f t="shared" si="29"/>
        <v>293.47930068448477</v>
      </c>
      <c r="BI18" s="75">
        <f t="shared" si="30"/>
        <v>192.31641215462804</v>
      </c>
      <c r="BJ18" s="75">
        <f t="shared" si="31"/>
        <v>279.3966074918194</v>
      </c>
      <c r="BK18" s="72">
        <v>30</v>
      </c>
      <c r="BL18" s="72">
        <v>66</v>
      </c>
      <c r="BM18" s="75">
        <f t="shared" si="32"/>
        <v>0.91354545764260087</v>
      </c>
      <c r="BN18" s="75">
        <f t="shared" si="33"/>
        <v>481.43845617765066</v>
      </c>
      <c r="BO18" s="75">
        <f t="shared" si="34"/>
        <v>598.37227475590362</v>
      </c>
      <c r="BP18" s="72">
        <v>63</v>
      </c>
      <c r="BQ18" s="75">
        <f t="shared" si="35"/>
        <v>0.89100652418836779</v>
      </c>
      <c r="BR18" s="75">
        <f t="shared" si="36"/>
        <v>288.68611383703114</v>
      </c>
      <c r="BS18" s="75">
        <f t="shared" si="37"/>
        <v>315.41630956268222</v>
      </c>
      <c r="BT18" s="75">
        <f t="shared" si="38"/>
        <v>192.75234234061952</v>
      </c>
      <c r="BU18" s="75">
        <f t="shared" si="39"/>
        <v>282.9559651932214</v>
      </c>
      <c r="BV18" s="72">
        <v>26</v>
      </c>
      <c r="BW18" s="72">
        <v>66</v>
      </c>
      <c r="BX18" s="75">
        <f t="shared" si="40"/>
        <v>0.91354545764260087</v>
      </c>
      <c r="BY18" s="75">
        <f t="shared" si="41"/>
        <v>481.43845617765066</v>
      </c>
      <c r="BZ18" s="75">
        <f t="shared" si="42"/>
        <v>598.37227475590362</v>
      </c>
      <c r="CA18" s="72">
        <v>67</v>
      </c>
      <c r="CB18" s="75">
        <f t="shared" si="43"/>
        <v>0.92050485345244037</v>
      </c>
      <c r="CC18" s="75">
        <f t="shared" si="44"/>
        <v>298.24357251859067</v>
      </c>
      <c r="CD18" s="75">
        <f t="shared" si="45"/>
        <v>325.85871812216391</v>
      </c>
      <c r="CE18" s="75">
        <f t="shared" si="46"/>
        <v>183.19488365906</v>
      </c>
      <c r="CF18" s="75">
        <f t="shared" si="47"/>
        <v>272.51355663373971</v>
      </c>
      <c r="CG18" s="72">
        <v>23</v>
      </c>
      <c r="CH18" s="72">
        <v>62</v>
      </c>
      <c r="CI18" s="75">
        <f t="shared" si="48"/>
        <v>0.88294759285892688</v>
      </c>
      <c r="CJ18" s="75">
        <f t="shared" si="49"/>
        <v>465.31338143665448</v>
      </c>
      <c r="CK18" s="75">
        <f t="shared" si="50"/>
        <v>578.33067332259714</v>
      </c>
      <c r="CL18" s="72">
        <v>52</v>
      </c>
      <c r="CM18" s="75">
        <f t="shared" si="51"/>
        <v>0.78801075360672201</v>
      </c>
      <c r="CN18" s="75">
        <f t="shared" si="52"/>
        <v>255.31548416857794</v>
      </c>
      <c r="CO18" s="75">
        <f t="shared" si="53"/>
        <v>278.95580677677958</v>
      </c>
      <c r="CP18" s="75">
        <f t="shared" si="54"/>
        <v>209.99789726807654</v>
      </c>
      <c r="CQ18" s="75">
        <f t="shared" si="55"/>
        <v>299.37486654581755</v>
      </c>
      <c r="CR18" s="72">
        <v>33</v>
      </c>
      <c r="CS18" s="72">
        <v>68</v>
      </c>
      <c r="CT18" s="75">
        <f t="shared" si="56"/>
        <v>0.92718385456678742</v>
      </c>
      <c r="CU18" s="75">
        <f t="shared" si="57"/>
        <v>488.62589135669697</v>
      </c>
      <c r="CV18" s="75">
        <f t="shared" si="58"/>
        <v>607.30542474124582</v>
      </c>
      <c r="CW18" s="72">
        <v>65</v>
      </c>
      <c r="CX18" s="75">
        <f t="shared" si="59"/>
        <v>0.90630778703664994</v>
      </c>
      <c r="CY18" s="75">
        <f t="shared" si="60"/>
        <v>293.64372299987457</v>
      </c>
      <c r="CZ18" s="75">
        <f t="shared" si="61"/>
        <v>320.83295661097407</v>
      </c>
      <c r="DA18" s="75">
        <f t="shared" si="62"/>
        <v>194.9821683568224</v>
      </c>
      <c r="DB18" s="75">
        <f t="shared" si="63"/>
        <v>286.47246813027175</v>
      </c>
      <c r="DC18" s="72">
        <v>41</v>
      </c>
      <c r="DD18" s="72">
        <v>61</v>
      </c>
      <c r="DE18" s="75">
        <f t="shared" si="64"/>
        <v>0.87461970713939574</v>
      </c>
      <c r="DF18" s="75">
        <f t="shared" si="65"/>
        <v>460.92458566246154</v>
      </c>
      <c r="DG18" s="75">
        <f t="shared" si="66"/>
        <v>572.87590817630416</v>
      </c>
      <c r="DH18" s="72">
        <v>51</v>
      </c>
      <c r="DI18" s="75">
        <f t="shared" si="67"/>
        <v>0.7771459614569709</v>
      </c>
      <c r="DJ18" s="75">
        <f t="shared" si="68"/>
        <v>251.79529151205858</v>
      </c>
      <c r="DK18" s="75">
        <f t="shared" si="69"/>
        <v>275.10967035576772</v>
      </c>
      <c r="DL18" s="75">
        <f t="shared" si="70"/>
        <v>209.12929415040296</v>
      </c>
      <c r="DM18" s="75">
        <f t="shared" si="71"/>
        <v>297.76623782053645</v>
      </c>
      <c r="DN18" s="72">
        <v>24</v>
      </c>
      <c r="DO18" s="72">
        <v>78</v>
      </c>
      <c r="DP18" s="75">
        <f t="shared" si="72"/>
        <v>0.97814760073380558</v>
      </c>
      <c r="DQ18" s="75">
        <f t="shared" si="73"/>
        <v>515.4837855867155</v>
      </c>
      <c r="DR18" s="75">
        <f t="shared" si="74"/>
        <v>640.68667848064263</v>
      </c>
      <c r="DS18" s="72">
        <v>64</v>
      </c>
      <c r="DT18" s="75">
        <f t="shared" si="75"/>
        <v>0.89879404629916704</v>
      </c>
      <c r="DU18" s="75">
        <f t="shared" si="76"/>
        <v>291.20927100093013</v>
      </c>
      <c r="DV18" s="75">
        <f t="shared" si="77"/>
        <v>318.17309238990515</v>
      </c>
      <c r="DW18" s="75">
        <f t="shared" si="78"/>
        <v>224.27451458578537</v>
      </c>
      <c r="DX18" s="75">
        <f t="shared" si="79"/>
        <v>322.51358609073748</v>
      </c>
      <c r="DY18" s="72">
        <v>26</v>
      </c>
      <c r="DZ18" s="72">
        <v>80</v>
      </c>
      <c r="EA18" s="75">
        <f t="shared" si="80"/>
        <v>0.98480775301220802</v>
      </c>
      <c r="EB18" s="75">
        <f t="shared" si="81"/>
        <v>518.99368583743365</v>
      </c>
      <c r="EC18" s="75">
        <f t="shared" si="82"/>
        <v>645.04907822299629</v>
      </c>
      <c r="ED18" s="72">
        <v>64</v>
      </c>
      <c r="EE18" s="75">
        <f t="shared" si="83"/>
        <v>0.89879404629916704</v>
      </c>
      <c r="EF18" s="75">
        <f t="shared" si="84"/>
        <v>291.20927100093013</v>
      </c>
      <c r="EG18" s="75">
        <f t="shared" si="85"/>
        <v>318.17309238990515</v>
      </c>
      <c r="EH18" s="75">
        <f t="shared" si="86"/>
        <v>227.78441483650352</v>
      </c>
      <c r="EI18" s="75">
        <f t="shared" si="87"/>
        <v>326.87598583309114</v>
      </c>
      <c r="EJ18" s="72">
        <v>31</v>
      </c>
      <c r="EK18" s="72">
        <v>68</v>
      </c>
      <c r="EL18" s="75">
        <f t="shared" si="88"/>
        <v>0.92718385456678742</v>
      </c>
      <c r="EM18" s="75">
        <f t="shared" si="89"/>
        <v>488.62589135669697</v>
      </c>
      <c r="EN18" s="75">
        <f t="shared" si="90"/>
        <v>607.30542474124582</v>
      </c>
      <c r="EO18" s="72">
        <v>62</v>
      </c>
      <c r="EP18" s="75">
        <f t="shared" si="91"/>
        <v>0.88294759285892688</v>
      </c>
      <c r="EQ18" s="75">
        <f t="shared" si="92"/>
        <v>286.07502008629228</v>
      </c>
      <c r="ER18" s="75">
        <f t="shared" si="93"/>
        <v>312.56344787206012</v>
      </c>
      <c r="ES18" s="75">
        <f t="shared" si="94"/>
        <v>202.55087127040468</v>
      </c>
      <c r="ET18" s="75">
        <f t="shared" si="95"/>
        <v>294.74197686918569</v>
      </c>
      <c r="EU18" s="72">
        <v>24</v>
      </c>
    </row>
    <row r="19" spans="1:151" x14ac:dyDescent="0.2">
      <c r="A19" s="71">
        <v>14</v>
      </c>
      <c r="B19" s="72" t="s">
        <v>22</v>
      </c>
      <c r="C19" s="73">
        <v>78</v>
      </c>
      <c r="D19" s="73">
        <v>178.5</v>
      </c>
      <c r="E19" s="74">
        <v>84</v>
      </c>
      <c r="F19" s="74">
        <v>72.099999999999994</v>
      </c>
      <c r="G19" s="74">
        <v>54.2</v>
      </c>
      <c r="H19" s="74">
        <v>49.3</v>
      </c>
      <c r="I19" s="74">
        <v>18.5</v>
      </c>
      <c r="J19" s="74">
        <v>10</v>
      </c>
      <c r="K19" s="74">
        <v>36.4</v>
      </c>
      <c r="L19" s="74">
        <v>56.3</v>
      </c>
      <c r="M19" s="74">
        <v>44.7</v>
      </c>
      <c r="N19" s="74">
        <v>53.2</v>
      </c>
      <c r="O19" s="74">
        <v>35.5</v>
      </c>
      <c r="P19" s="74">
        <v>41</v>
      </c>
      <c r="Q19" s="74">
        <v>40.5</v>
      </c>
      <c r="R19" s="72" t="s">
        <v>60</v>
      </c>
      <c r="S19" s="72" t="s">
        <v>59</v>
      </c>
      <c r="T19" s="72">
        <v>69</v>
      </c>
      <c r="U19" s="75">
        <f t="shared" si="2"/>
        <v>0.93358042649720174</v>
      </c>
      <c r="V19" s="75">
        <f t="shared" si="3"/>
        <v>491.99688476402531</v>
      </c>
      <c r="W19" s="75">
        <f t="shared" si="4"/>
        <v>611.49517935566712</v>
      </c>
      <c r="X19" s="72">
        <v>63</v>
      </c>
      <c r="Y19" s="75">
        <f t="shared" si="5"/>
        <v>0.89100652418836779</v>
      </c>
      <c r="Z19" s="75">
        <f t="shared" si="6"/>
        <v>288.68611383703114</v>
      </c>
      <c r="AA19" s="75">
        <f t="shared" si="7"/>
        <v>315.41630956268222</v>
      </c>
      <c r="AB19" s="75">
        <f t="shared" si="0"/>
        <v>203.31077092699417</v>
      </c>
      <c r="AC19" s="75">
        <f t="shared" si="1"/>
        <v>296.0788697929849</v>
      </c>
      <c r="AD19" s="72">
        <v>0</v>
      </c>
      <c r="AE19" s="72">
        <v>70</v>
      </c>
      <c r="AF19" s="75">
        <f t="shared" si="8"/>
        <v>0.93969262078590832</v>
      </c>
      <c r="AG19" s="75">
        <f t="shared" si="9"/>
        <v>495.21801115417367</v>
      </c>
      <c r="AH19" s="75">
        <f t="shared" si="10"/>
        <v>615.49866661476995</v>
      </c>
      <c r="AI19" s="72">
        <v>58</v>
      </c>
      <c r="AJ19" s="75">
        <f t="shared" si="11"/>
        <v>0.84804809615642596</v>
      </c>
      <c r="AK19" s="75">
        <f t="shared" si="12"/>
        <v>274.76758315468203</v>
      </c>
      <c r="AL19" s="75">
        <f t="shared" si="13"/>
        <v>300.20902603937481</v>
      </c>
      <c r="AM19" s="75">
        <f t="shared" si="14"/>
        <v>220.45042799949164</v>
      </c>
      <c r="AN19" s="75">
        <f t="shared" si="15"/>
        <v>315.28964057539514</v>
      </c>
      <c r="AO19" s="72">
        <v>36</v>
      </c>
      <c r="AP19" s="72">
        <v>61</v>
      </c>
      <c r="AQ19" s="75">
        <f t="shared" si="16"/>
        <v>0.87461970713939574</v>
      </c>
      <c r="AR19" s="75">
        <f t="shared" si="17"/>
        <v>460.92458566246154</v>
      </c>
      <c r="AS19" s="75">
        <f t="shared" si="18"/>
        <v>572.87590817630416</v>
      </c>
      <c r="AT19" s="72">
        <v>56</v>
      </c>
      <c r="AU19" s="75">
        <f t="shared" si="19"/>
        <v>0.82903757255504174</v>
      </c>
      <c r="AV19" s="75">
        <f t="shared" si="20"/>
        <v>268.6081735078335</v>
      </c>
      <c r="AW19" s="75">
        <f t="shared" si="21"/>
        <v>293.47930068448477</v>
      </c>
      <c r="AX19" s="75">
        <f t="shared" si="22"/>
        <v>192.31641215462804</v>
      </c>
      <c r="AY19" s="75">
        <f t="shared" si="23"/>
        <v>279.3966074918194</v>
      </c>
      <c r="AZ19" s="72">
        <v>0</v>
      </c>
      <c r="BA19" s="72">
        <v>70</v>
      </c>
      <c r="BB19" s="75">
        <f t="shared" si="24"/>
        <v>0.93969262078590832</v>
      </c>
      <c r="BC19" s="75">
        <f t="shared" si="25"/>
        <v>495.21801115417367</v>
      </c>
      <c r="BD19" s="75">
        <f t="shared" si="26"/>
        <v>615.49866661476995</v>
      </c>
      <c r="BE19" s="72">
        <v>58</v>
      </c>
      <c r="BF19" s="75">
        <f t="shared" si="27"/>
        <v>0.84804809615642596</v>
      </c>
      <c r="BG19" s="75">
        <f t="shared" si="28"/>
        <v>274.76758315468203</v>
      </c>
      <c r="BH19" s="75">
        <f t="shared" si="29"/>
        <v>300.20902603937481</v>
      </c>
      <c r="BI19" s="75">
        <f t="shared" si="30"/>
        <v>220.45042799949164</v>
      </c>
      <c r="BJ19" s="75">
        <f t="shared" si="31"/>
        <v>315.28964057539514</v>
      </c>
      <c r="BK19" s="72">
        <v>23</v>
      </c>
      <c r="BL19" s="72">
        <v>67</v>
      </c>
      <c r="BM19" s="75">
        <f t="shared" si="32"/>
        <v>0.92050485345244037</v>
      </c>
      <c r="BN19" s="75">
        <f t="shared" si="33"/>
        <v>485.10605776943606</v>
      </c>
      <c r="BO19" s="75">
        <f t="shared" si="34"/>
        <v>602.9306790113485</v>
      </c>
      <c r="BP19" s="72">
        <v>57</v>
      </c>
      <c r="BQ19" s="75">
        <f t="shared" si="35"/>
        <v>0.83867056794542405</v>
      </c>
      <c r="BR19" s="75">
        <f t="shared" si="36"/>
        <v>271.72926401431738</v>
      </c>
      <c r="BS19" s="75">
        <f t="shared" si="37"/>
        <v>296.88938105268011</v>
      </c>
      <c r="BT19" s="75">
        <f t="shared" si="38"/>
        <v>213.37679375511868</v>
      </c>
      <c r="BU19" s="75">
        <f t="shared" si="39"/>
        <v>306.04129795866839</v>
      </c>
      <c r="BV19" s="72">
        <v>22</v>
      </c>
      <c r="BW19" s="72">
        <v>72</v>
      </c>
      <c r="BX19" s="75">
        <f t="shared" si="40"/>
        <v>0.95105651629515353</v>
      </c>
      <c r="BY19" s="75">
        <f t="shared" si="41"/>
        <v>501.20678408754588</v>
      </c>
      <c r="BZ19" s="75">
        <f t="shared" si="42"/>
        <v>622.94201817332555</v>
      </c>
      <c r="CA19" s="72">
        <v>59</v>
      </c>
      <c r="CB19" s="75">
        <f t="shared" si="43"/>
        <v>0.85716730070211233</v>
      </c>
      <c r="CC19" s="75">
        <f t="shared" si="44"/>
        <v>277.72220542748437</v>
      </c>
      <c r="CD19" s="75">
        <f t="shared" si="45"/>
        <v>303.43722444854774</v>
      </c>
      <c r="CE19" s="75">
        <f t="shared" si="46"/>
        <v>223.48457866006152</v>
      </c>
      <c r="CF19" s="75">
        <f t="shared" si="47"/>
        <v>319.50479372477781</v>
      </c>
      <c r="CG19" s="72">
        <v>25</v>
      </c>
      <c r="CH19" s="72">
        <v>57</v>
      </c>
      <c r="CI19" s="75">
        <f t="shared" si="48"/>
        <v>0.83867056794542405</v>
      </c>
      <c r="CJ19" s="75">
        <f t="shared" si="49"/>
        <v>441.97938930723848</v>
      </c>
      <c r="CK19" s="75">
        <f t="shared" si="50"/>
        <v>549.32922200425276</v>
      </c>
      <c r="CL19" s="72">
        <v>69</v>
      </c>
      <c r="CM19" s="75">
        <f t="shared" si="51"/>
        <v>0.93358042649720174</v>
      </c>
      <c r="CN19" s="75">
        <f t="shared" si="52"/>
        <v>302.48005818509336</v>
      </c>
      <c r="CO19" s="75">
        <f t="shared" si="53"/>
        <v>330.48747098000939</v>
      </c>
      <c r="CP19" s="75">
        <f t="shared" si="54"/>
        <v>139.49933112214512</v>
      </c>
      <c r="CQ19" s="75">
        <f t="shared" si="55"/>
        <v>218.84175102424337</v>
      </c>
      <c r="CR19" s="72">
        <v>17</v>
      </c>
      <c r="CS19" s="72">
        <v>67</v>
      </c>
      <c r="CT19" s="75">
        <f t="shared" si="56"/>
        <v>0.92050485345244037</v>
      </c>
      <c r="CU19" s="75">
        <f t="shared" si="57"/>
        <v>485.10605776943606</v>
      </c>
      <c r="CV19" s="75">
        <f t="shared" si="58"/>
        <v>602.9306790113485</v>
      </c>
      <c r="CW19" s="72">
        <v>57</v>
      </c>
      <c r="CX19" s="75">
        <f t="shared" si="59"/>
        <v>0.83867056794542405</v>
      </c>
      <c r="CY19" s="75">
        <f t="shared" si="60"/>
        <v>271.72926401431738</v>
      </c>
      <c r="CZ19" s="75">
        <f t="shared" si="61"/>
        <v>296.88938105268011</v>
      </c>
      <c r="DA19" s="75">
        <f t="shared" si="62"/>
        <v>213.37679375511868</v>
      </c>
      <c r="DB19" s="75">
        <f t="shared" si="63"/>
        <v>306.04129795866839</v>
      </c>
      <c r="DC19" s="72">
        <v>26</v>
      </c>
      <c r="DD19" s="72">
        <v>66</v>
      </c>
      <c r="DE19" s="75">
        <f t="shared" si="64"/>
        <v>0.91354545764260087</v>
      </c>
      <c r="DF19" s="75">
        <f t="shared" si="65"/>
        <v>481.43845617765066</v>
      </c>
      <c r="DG19" s="75">
        <f t="shared" si="66"/>
        <v>598.37227475590362</v>
      </c>
      <c r="DH19" s="72">
        <v>57</v>
      </c>
      <c r="DI19" s="75">
        <f t="shared" si="67"/>
        <v>0.83867056794542405</v>
      </c>
      <c r="DJ19" s="75">
        <f t="shared" si="68"/>
        <v>271.72926401431738</v>
      </c>
      <c r="DK19" s="75">
        <f t="shared" si="69"/>
        <v>296.88938105268011</v>
      </c>
      <c r="DL19" s="75">
        <f t="shared" si="70"/>
        <v>209.70919216333328</v>
      </c>
      <c r="DM19" s="75">
        <f t="shared" si="71"/>
        <v>301.48289370322351</v>
      </c>
      <c r="DN19" s="72">
        <v>21</v>
      </c>
      <c r="DO19" s="72">
        <v>70</v>
      </c>
      <c r="DP19" s="75">
        <f t="shared" si="72"/>
        <v>0.93969262078590832</v>
      </c>
      <c r="DQ19" s="75">
        <f t="shared" si="73"/>
        <v>495.21801115417367</v>
      </c>
      <c r="DR19" s="75">
        <f t="shared" si="74"/>
        <v>615.49866661476995</v>
      </c>
      <c r="DS19" s="72">
        <v>53</v>
      </c>
      <c r="DT19" s="75">
        <f t="shared" si="75"/>
        <v>0.79863551004729283</v>
      </c>
      <c r="DU19" s="75">
        <f t="shared" si="76"/>
        <v>258.7579052553229</v>
      </c>
      <c r="DV19" s="75">
        <f t="shared" si="77"/>
        <v>282.71697055674167</v>
      </c>
      <c r="DW19" s="75">
        <f t="shared" si="78"/>
        <v>236.46010589885077</v>
      </c>
      <c r="DX19" s="75">
        <f t="shared" si="79"/>
        <v>332.78169605802827</v>
      </c>
      <c r="DY19" s="72">
        <v>29</v>
      </c>
      <c r="DZ19" s="72">
        <v>79</v>
      </c>
      <c r="EA19" s="75">
        <f t="shared" si="80"/>
        <v>0.98162718344766398</v>
      </c>
      <c r="EB19" s="75">
        <f t="shared" si="81"/>
        <v>517.31752567691888</v>
      </c>
      <c r="EC19" s="75">
        <f t="shared" si="82"/>
        <v>642.96580515821995</v>
      </c>
      <c r="ED19" s="72">
        <v>73</v>
      </c>
      <c r="EE19" s="75">
        <f t="shared" si="83"/>
        <v>0.95630475596303544</v>
      </c>
      <c r="EF19" s="75">
        <f t="shared" si="84"/>
        <v>309.8427409320235</v>
      </c>
      <c r="EG19" s="75">
        <f t="shared" si="85"/>
        <v>338.53188361091452</v>
      </c>
      <c r="EH19" s="75">
        <f t="shared" si="86"/>
        <v>207.47478474489537</v>
      </c>
      <c r="EI19" s="75">
        <f t="shared" si="87"/>
        <v>304.43392154730543</v>
      </c>
      <c r="EJ19" s="72">
        <v>31</v>
      </c>
      <c r="EK19" s="72">
        <v>71</v>
      </c>
      <c r="EL19" s="75">
        <f t="shared" si="88"/>
        <v>0.94551857559931674</v>
      </c>
      <c r="EM19" s="75">
        <f t="shared" si="89"/>
        <v>498.28828934083992</v>
      </c>
      <c r="EN19" s="75">
        <f t="shared" si="90"/>
        <v>619.31466701755244</v>
      </c>
      <c r="EO19" s="72">
        <v>56</v>
      </c>
      <c r="EP19" s="75">
        <f t="shared" si="91"/>
        <v>0.82903757255504174</v>
      </c>
      <c r="EQ19" s="75">
        <f t="shared" si="92"/>
        <v>268.6081735078335</v>
      </c>
      <c r="ER19" s="75">
        <f t="shared" si="93"/>
        <v>293.47930068448477</v>
      </c>
      <c r="ES19" s="75">
        <f t="shared" si="94"/>
        <v>229.68011583300643</v>
      </c>
      <c r="ET19" s="75">
        <f t="shared" si="95"/>
        <v>325.83536633306767</v>
      </c>
      <c r="EU19" s="72">
        <v>25</v>
      </c>
    </row>
    <row r="20" spans="1:151" x14ac:dyDescent="0.2">
      <c r="A20" s="71">
        <v>16</v>
      </c>
      <c r="B20" s="72" t="s">
        <v>23</v>
      </c>
      <c r="C20" s="73">
        <v>67</v>
      </c>
      <c r="D20" s="73">
        <v>174</v>
      </c>
      <c r="E20" s="74">
        <v>81.5</v>
      </c>
      <c r="F20" s="74">
        <v>72.3</v>
      </c>
      <c r="G20" s="74">
        <v>52.9</v>
      </c>
      <c r="H20" s="74">
        <v>45.5</v>
      </c>
      <c r="I20" s="74">
        <v>16.5</v>
      </c>
      <c r="J20" s="74">
        <v>6.8</v>
      </c>
      <c r="K20" s="74">
        <v>3.4</v>
      </c>
      <c r="L20" s="74">
        <v>58.8</v>
      </c>
      <c r="M20" s="74">
        <v>42.2</v>
      </c>
      <c r="N20" s="74">
        <v>51</v>
      </c>
      <c r="O20" s="74">
        <v>35.700000000000003</v>
      </c>
      <c r="P20" s="74">
        <v>43.9</v>
      </c>
      <c r="Q20" s="74">
        <v>41.7</v>
      </c>
      <c r="R20" s="72" t="s">
        <v>61</v>
      </c>
      <c r="S20" s="72" t="s">
        <v>58</v>
      </c>
      <c r="T20" s="72">
        <v>62</v>
      </c>
      <c r="U20" s="75">
        <f t="shared" si="2"/>
        <v>0.88294759285892688</v>
      </c>
      <c r="V20" s="75">
        <f t="shared" si="3"/>
        <v>465.31338143665448</v>
      </c>
      <c r="W20" s="75">
        <f t="shared" si="4"/>
        <v>578.33067332259714</v>
      </c>
      <c r="X20" s="72">
        <v>60</v>
      </c>
      <c r="Y20" s="75">
        <f t="shared" si="5"/>
        <v>0.8660254037844386</v>
      </c>
      <c r="Z20" s="75">
        <f t="shared" si="6"/>
        <v>280.59223082615813</v>
      </c>
      <c r="AA20" s="75">
        <f t="shared" si="7"/>
        <v>306.57299293969129</v>
      </c>
      <c r="AB20" s="75">
        <f t="shared" si="0"/>
        <v>184.72115061049635</v>
      </c>
      <c r="AC20" s="75">
        <f t="shared" si="1"/>
        <v>271.75768038290585</v>
      </c>
      <c r="AD20" s="72">
        <v>0</v>
      </c>
      <c r="AE20" s="72">
        <v>68</v>
      </c>
      <c r="AF20" s="75">
        <f t="shared" si="8"/>
        <v>0.92718385456678742</v>
      </c>
      <c r="AG20" s="75">
        <f t="shared" si="9"/>
        <v>488.62589135669697</v>
      </c>
      <c r="AH20" s="75">
        <f t="shared" si="10"/>
        <v>607.30542474124582</v>
      </c>
      <c r="AI20" s="72">
        <v>60</v>
      </c>
      <c r="AJ20" s="75">
        <f t="shared" si="11"/>
        <v>0.8660254037844386</v>
      </c>
      <c r="AK20" s="75">
        <f t="shared" si="12"/>
        <v>280.59223082615813</v>
      </c>
      <c r="AL20" s="75">
        <f t="shared" si="13"/>
        <v>306.57299293969129</v>
      </c>
      <c r="AM20" s="75">
        <f t="shared" si="14"/>
        <v>208.03366053053884</v>
      </c>
      <c r="AN20" s="75">
        <f t="shared" si="15"/>
        <v>300.73243180155453</v>
      </c>
      <c r="AO20" s="72">
        <v>0</v>
      </c>
      <c r="AP20" s="72">
        <v>65</v>
      </c>
      <c r="AQ20" s="75">
        <f t="shared" si="16"/>
        <v>0.90630778703664994</v>
      </c>
      <c r="AR20" s="75">
        <f t="shared" si="17"/>
        <v>477.62420376831454</v>
      </c>
      <c r="AS20" s="75">
        <f t="shared" si="18"/>
        <v>593.63160050900569</v>
      </c>
      <c r="AT20" s="72">
        <v>60</v>
      </c>
      <c r="AU20" s="75">
        <f t="shared" si="19"/>
        <v>0.8660254037844386</v>
      </c>
      <c r="AV20" s="75">
        <f t="shared" si="20"/>
        <v>280.59223082615813</v>
      </c>
      <c r="AW20" s="75">
        <f t="shared" si="21"/>
        <v>306.57299293969129</v>
      </c>
      <c r="AX20" s="75">
        <f t="shared" si="22"/>
        <v>197.03197294215641</v>
      </c>
      <c r="AY20" s="75">
        <f t="shared" si="23"/>
        <v>287.0586075693144</v>
      </c>
      <c r="AZ20" s="72">
        <v>0</v>
      </c>
      <c r="BA20" s="72">
        <v>57</v>
      </c>
      <c r="BB20" s="75">
        <f t="shared" si="24"/>
        <v>0.83867056794542405</v>
      </c>
      <c r="BC20" s="75">
        <f t="shared" si="25"/>
        <v>441.97938930723848</v>
      </c>
      <c r="BD20" s="75">
        <f t="shared" si="26"/>
        <v>549.32922200425276</v>
      </c>
      <c r="BE20" s="72">
        <v>57</v>
      </c>
      <c r="BF20" s="75">
        <f t="shared" si="27"/>
        <v>0.83867056794542405</v>
      </c>
      <c r="BG20" s="75">
        <f t="shared" si="28"/>
        <v>271.72926401431738</v>
      </c>
      <c r="BH20" s="75">
        <f t="shared" si="29"/>
        <v>296.88938105268011</v>
      </c>
      <c r="BI20" s="75">
        <f t="shared" si="30"/>
        <v>170.2501252929211</v>
      </c>
      <c r="BJ20" s="75">
        <f t="shared" si="31"/>
        <v>252.43984095157265</v>
      </c>
      <c r="BK20" s="72">
        <v>23</v>
      </c>
      <c r="BL20" s="72">
        <v>64</v>
      </c>
      <c r="BM20" s="75">
        <f t="shared" si="32"/>
        <v>0.89879404629916704</v>
      </c>
      <c r="BN20" s="75">
        <f t="shared" si="33"/>
        <v>473.66446239966103</v>
      </c>
      <c r="BO20" s="75">
        <f t="shared" si="34"/>
        <v>588.71010032595439</v>
      </c>
      <c r="BP20" s="72">
        <v>41</v>
      </c>
      <c r="BQ20" s="75">
        <f t="shared" si="35"/>
        <v>0.65605902899050728</v>
      </c>
      <c r="BR20" s="75">
        <f t="shared" si="36"/>
        <v>212.56312539292435</v>
      </c>
      <c r="BS20" s="75">
        <f t="shared" si="37"/>
        <v>232.24489626263957</v>
      </c>
      <c r="BT20" s="75">
        <f t="shared" si="38"/>
        <v>261.10133700673668</v>
      </c>
      <c r="BU20" s="75">
        <f t="shared" si="39"/>
        <v>356.46520406331479</v>
      </c>
      <c r="BV20" s="72">
        <v>24</v>
      </c>
      <c r="BW20" s="72">
        <v>65</v>
      </c>
      <c r="BX20" s="75">
        <f t="shared" si="40"/>
        <v>0.90630778703664994</v>
      </c>
      <c r="BY20" s="75">
        <f t="shared" si="41"/>
        <v>477.62420376831454</v>
      </c>
      <c r="BZ20" s="75">
        <f t="shared" si="42"/>
        <v>593.63160050900569</v>
      </c>
      <c r="CA20" s="72">
        <v>42</v>
      </c>
      <c r="CB20" s="75">
        <f t="shared" si="43"/>
        <v>0.66913060635885824</v>
      </c>
      <c r="CC20" s="75">
        <f t="shared" si="44"/>
        <v>216.79831646027006</v>
      </c>
      <c r="CD20" s="75">
        <f t="shared" si="45"/>
        <v>236.87223465103582</v>
      </c>
      <c r="CE20" s="75">
        <f t="shared" si="46"/>
        <v>260.82588730804446</v>
      </c>
      <c r="CF20" s="75">
        <f t="shared" si="47"/>
        <v>356.7593658579699</v>
      </c>
      <c r="CG20" s="72">
        <v>21</v>
      </c>
      <c r="CH20" s="72">
        <v>63</v>
      </c>
      <c r="CI20" s="75">
        <f t="shared" si="48"/>
        <v>0.89100652418836779</v>
      </c>
      <c r="CJ20" s="75">
        <f t="shared" si="49"/>
        <v>469.56043824726981</v>
      </c>
      <c r="CK20" s="75">
        <f t="shared" si="50"/>
        <v>583.60927334338089</v>
      </c>
      <c r="CL20" s="72">
        <v>42</v>
      </c>
      <c r="CM20" s="75">
        <f t="shared" si="51"/>
        <v>0.66913060635885824</v>
      </c>
      <c r="CN20" s="75">
        <f t="shared" si="52"/>
        <v>216.79831646027006</v>
      </c>
      <c r="CO20" s="75">
        <f t="shared" si="53"/>
        <v>236.87223465103582</v>
      </c>
      <c r="CP20" s="75">
        <f t="shared" si="54"/>
        <v>252.76212178699976</v>
      </c>
      <c r="CQ20" s="75">
        <f t="shared" si="55"/>
        <v>346.7370386923451</v>
      </c>
      <c r="CR20" s="72">
        <v>35</v>
      </c>
      <c r="CS20" s="72">
        <v>66</v>
      </c>
      <c r="CT20" s="75">
        <f t="shared" si="56"/>
        <v>0.91354545764260087</v>
      </c>
      <c r="CU20" s="75">
        <f t="shared" si="57"/>
        <v>481.43845617765066</v>
      </c>
      <c r="CV20" s="75">
        <f t="shared" si="58"/>
        <v>598.37227475590362</v>
      </c>
      <c r="CW20" s="72">
        <v>65</v>
      </c>
      <c r="CX20" s="75">
        <f t="shared" si="59"/>
        <v>0.90630778703664994</v>
      </c>
      <c r="CY20" s="75">
        <f t="shared" si="60"/>
        <v>293.64372299987457</v>
      </c>
      <c r="CZ20" s="75">
        <f t="shared" si="61"/>
        <v>320.83295661097407</v>
      </c>
      <c r="DA20" s="75">
        <f t="shared" si="62"/>
        <v>187.7947331777761</v>
      </c>
      <c r="DB20" s="75">
        <f t="shared" si="63"/>
        <v>277.53931814492955</v>
      </c>
      <c r="DC20" s="72">
        <v>24</v>
      </c>
      <c r="DD20" s="72">
        <v>66</v>
      </c>
      <c r="DE20" s="75">
        <f t="shared" si="64"/>
        <v>0.91354545764260087</v>
      </c>
      <c r="DF20" s="75">
        <f t="shared" si="65"/>
        <v>481.43845617765066</v>
      </c>
      <c r="DG20" s="75">
        <f t="shared" si="66"/>
        <v>598.37227475590362</v>
      </c>
      <c r="DH20" s="72">
        <v>48</v>
      </c>
      <c r="DI20" s="75">
        <f t="shared" si="67"/>
        <v>0.74314482547739424</v>
      </c>
      <c r="DJ20" s="75">
        <f t="shared" si="68"/>
        <v>240.77892345467575</v>
      </c>
      <c r="DK20" s="75">
        <f t="shared" si="69"/>
        <v>263.07326821899755</v>
      </c>
      <c r="DL20" s="75">
        <f t="shared" si="70"/>
        <v>240.65953272297492</v>
      </c>
      <c r="DM20" s="75">
        <f t="shared" si="71"/>
        <v>335.29900653690606</v>
      </c>
      <c r="DN20" s="72">
        <v>23</v>
      </c>
      <c r="DO20" s="72">
        <v>75</v>
      </c>
      <c r="DP20" s="75">
        <f t="shared" si="72"/>
        <v>0.96592582628906831</v>
      </c>
      <c r="DQ20" s="75">
        <f t="shared" si="73"/>
        <v>509.04291045433899</v>
      </c>
      <c r="DR20" s="75">
        <f t="shared" si="74"/>
        <v>632.68141621933978</v>
      </c>
      <c r="DS20" s="72">
        <v>70</v>
      </c>
      <c r="DT20" s="75">
        <f t="shared" si="75"/>
        <v>0.93969262078590832</v>
      </c>
      <c r="DU20" s="75">
        <f t="shared" si="76"/>
        <v>304.46040913463429</v>
      </c>
      <c r="DV20" s="75">
        <f t="shared" si="77"/>
        <v>332.65118775821156</v>
      </c>
      <c r="DW20" s="75">
        <f t="shared" si="78"/>
        <v>204.5825013197047</v>
      </c>
      <c r="DX20" s="75">
        <f t="shared" si="79"/>
        <v>300.03022846112822</v>
      </c>
      <c r="DY20" s="72">
        <v>38</v>
      </c>
      <c r="DZ20" s="72">
        <v>66</v>
      </c>
      <c r="EA20" s="75">
        <f t="shared" si="80"/>
        <v>0.91354545764260087</v>
      </c>
      <c r="EB20" s="75">
        <f t="shared" si="81"/>
        <v>481.43845617765066</v>
      </c>
      <c r="EC20" s="75">
        <f t="shared" si="82"/>
        <v>598.37227475590362</v>
      </c>
      <c r="ED20" s="72">
        <v>54</v>
      </c>
      <c r="EE20" s="75">
        <f t="shared" si="83"/>
        <v>0.80901699437494745</v>
      </c>
      <c r="EF20" s="75">
        <f t="shared" si="84"/>
        <v>262.12150617748296</v>
      </c>
      <c r="EG20" s="75">
        <f t="shared" si="85"/>
        <v>286.39201600873139</v>
      </c>
      <c r="EH20" s="75">
        <f t="shared" si="86"/>
        <v>219.31695000016771</v>
      </c>
      <c r="EI20" s="75">
        <f t="shared" si="87"/>
        <v>311.98025874717223</v>
      </c>
      <c r="EJ20" s="72">
        <v>25</v>
      </c>
      <c r="EK20" s="72">
        <v>70</v>
      </c>
      <c r="EL20" s="75">
        <f t="shared" si="88"/>
        <v>0.93969262078590832</v>
      </c>
      <c r="EM20" s="75">
        <f t="shared" si="89"/>
        <v>495.21801115417367</v>
      </c>
      <c r="EN20" s="75">
        <f t="shared" si="90"/>
        <v>615.49866661476995</v>
      </c>
      <c r="EO20" s="72">
        <v>54</v>
      </c>
      <c r="EP20" s="75">
        <f t="shared" si="91"/>
        <v>0.80901699437494745</v>
      </c>
      <c r="EQ20" s="75">
        <f t="shared" si="92"/>
        <v>262.12150617748296</v>
      </c>
      <c r="ER20" s="75">
        <f t="shared" si="93"/>
        <v>286.39201600873139</v>
      </c>
      <c r="ES20" s="75">
        <f t="shared" si="94"/>
        <v>233.09650497669071</v>
      </c>
      <c r="ET20" s="75">
        <f t="shared" si="95"/>
        <v>329.10665060603856</v>
      </c>
      <c r="EU20" s="72">
        <v>22</v>
      </c>
    </row>
    <row r="21" spans="1:151" x14ac:dyDescent="0.2">
      <c r="A21" s="71">
        <v>15</v>
      </c>
      <c r="B21" s="72" t="s">
        <v>9</v>
      </c>
      <c r="C21" s="73">
        <v>80</v>
      </c>
      <c r="D21" s="73">
        <v>181</v>
      </c>
      <c r="E21" s="74">
        <v>87</v>
      </c>
      <c r="F21" s="74">
        <v>79</v>
      </c>
      <c r="G21" s="74">
        <v>58.5</v>
      </c>
      <c r="H21" s="74">
        <v>51.3</v>
      </c>
      <c r="I21" s="74">
        <v>23.1</v>
      </c>
      <c r="J21" s="74">
        <v>8.3000000000000007</v>
      </c>
      <c r="K21" s="74">
        <v>35.799999999999997</v>
      </c>
      <c r="L21" s="74">
        <v>56</v>
      </c>
      <c r="M21" s="74">
        <v>59.3</v>
      </c>
      <c r="N21" s="74">
        <v>53</v>
      </c>
      <c r="O21" s="74">
        <v>40</v>
      </c>
      <c r="P21" s="74">
        <v>45.1</v>
      </c>
      <c r="Q21" s="74">
        <v>41.8</v>
      </c>
      <c r="R21" s="72" t="s">
        <v>61</v>
      </c>
      <c r="S21" s="72" t="s">
        <v>58</v>
      </c>
      <c r="T21" s="72">
        <v>66</v>
      </c>
      <c r="U21" s="75">
        <f t="shared" si="2"/>
        <v>0.91354545764260087</v>
      </c>
      <c r="V21" s="75">
        <f t="shared" si="3"/>
        <v>481.43845617765066</v>
      </c>
      <c r="W21" s="75">
        <f t="shared" si="4"/>
        <v>598.37227475590362</v>
      </c>
      <c r="X21" s="72">
        <v>55</v>
      </c>
      <c r="Y21" s="75">
        <f t="shared" si="5"/>
        <v>0.8191520442889918</v>
      </c>
      <c r="Z21" s="75">
        <f t="shared" si="6"/>
        <v>265.40526234963335</v>
      </c>
      <c r="AA21" s="75">
        <f t="shared" si="7"/>
        <v>289.97982367830309</v>
      </c>
      <c r="AB21" s="75">
        <f t="shared" si="0"/>
        <v>216.03319382801732</v>
      </c>
      <c r="AC21" s="75">
        <f t="shared" si="1"/>
        <v>308.39245107760053</v>
      </c>
      <c r="AD21" s="72">
        <v>0</v>
      </c>
      <c r="AE21" s="72">
        <v>69</v>
      </c>
      <c r="AF21" s="75">
        <f t="shared" si="8"/>
        <v>0.93358042649720174</v>
      </c>
      <c r="AG21" s="75">
        <f t="shared" si="9"/>
        <v>491.99688476402531</v>
      </c>
      <c r="AH21" s="75">
        <f t="shared" si="10"/>
        <v>611.49517935566712</v>
      </c>
      <c r="AI21" s="72">
        <v>53</v>
      </c>
      <c r="AJ21" s="75">
        <f t="shared" si="11"/>
        <v>0.79863551004729283</v>
      </c>
      <c r="AK21" s="75">
        <f t="shared" si="12"/>
        <v>258.7579052553229</v>
      </c>
      <c r="AL21" s="75">
        <f t="shared" si="13"/>
        <v>282.71697055674167</v>
      </c>
      <c r="AM21" s="75">
        <f t="shared" si="14"/>
        <v>233.23897950870241</v>
      </c>
      <c r="AN21" s="75">
        <f t="shared" si="15"/>
        <v>328.77820879892545</v>
      </c>
      <c r="AO21" s="72">
        <v>0</v>
      </c>
      <c r="AP21" s="72">
        <v>66</v>
      </c>
      <c r="AQ21" s="75">
        <f t="shared" si="16"/>
        <v>0.91354545764260087</v>
      </c>
      <c r="AR21" s="75">
        <f t="shared" si="17"/>
        <v>481.43845617765066</v>
      </c>
      <c r="AS21" s="75">
        <f t="shared" si="18"/>
        <v>598.37227475590362</v>
      </c>
      <c r="AT21" s="72">
        <v>63</v>
      </c>
      <c r="AU21" s="75">
        <f t="shared" si="19"/>
        <v>0.89100652418836779</v>
      </c>
      <c r="AV21" s="75">
        <f t="shared" si="20"/>
        <v>288.68611383703114</v>
      </c>
      <c r="AW21" s="75">
        <f t="shared" si="21"/>
        <v>315.41630956268222</v>
      </c>
      <c r="AX21" s="75">
        <f t="shared" si="22"/>
        <v>192.75234234061952</v>
      </c>
      <c r="AY21" s="75">
        <f t="shared" si="23"/>
        <v>282.9559651932214</v>
      </c>
      <c r="AZ21" s="72">
        <v>0</v>
      </c>
      <c r="BA21" s="72">
        <v>64</v>
      </c>
      <c r="BB21" s="75">
        <f t="shared" si="24"/>
        <v>0.89879404629916704</v>
      </c>
      <c r="BC21" s="75">
        <f t="shared" si="25"/>
        <v>473.66446239966103</v>
      </c>
      <c r="BD21" s="75">
        <f t="shared" si="26"/>
        <v>588.71010032595439</v>
      </c>
      <c r="BE21" s="72">
        <v>54</v>
      </c>
      <c r="BF21" s="75">
        <f t="shared" si="27"/>
        <v>0.80901699437494745</v>
      </c>
      <c r="BG21" s="75">
        <f t="shared" si="28"/>
        <v>262.12150617748296</v>
      </c>
      <c r="BH21" s="75">
        <f t="shared" si="29"/>
        <v>286.39201600873139</v>
      </c>
      <c r="BI21" s="75">
        <f t="shared" si="30"/>
        <v>211.54295622217808</v>
      </c>
      <c r="BJ21" s="75">
        <f t="shared" si="31"/>
        <v>302.318084317223</v>
      </c>
      <c r="BK21" s="72">
        <v>25</v>
      </c>
      <c r="BL21" s="72">
        <v>74</v>
      </c>
      <c r="BM21" s="75">
        <f t="shared" si="32"/>
        <v>0.96126169593831889</v>
      </c>
      <c r="BN21" s="75">
        <f t="shared" si="33"/>
        <v>506.58491375949404</v>
      </c>
      <c r="BO21" s="75">
        <f t="shared" si="34"/>
        <v>629.62641083959886</v>
      </c>
      <c r="BP21" s="72">
        <v>61</v>
      </c>
      <c r="BQ21" s="75">
        <f t="shared" si="35"/>
        <v>0.87461970713939574</v>
      </c>
      <c r="BR21" s="75">
        <f t="shared" si="36"/>
        <v>283.3767851131642</v>
      </c>
      <c r="BS21" s="75">
        <f t="shared" si="37"/>
        <v>309.6153763273461</v>
      </c>
      <c r="BT21" s="75">
        <f t="shared" si="38"/>
        <v>223.20812864632984</v>
      </c>
      <c r="BU21" s="75">
        <f t="shared" si="39"/>
        <v>320.01103451225276</v>
      </c>
      <c r="BV21" s="72">
        <v>29</v>
      </c>
      <c r="BW21" s="72">
        <v>70</v>
      </c>
      <c r="BX21" s="75">
        <f t="shared" si="40"/>
        <v>0.93969262078590832</v>
      </c>
      <c r="BY21" s="75">
        <f t="shared" si="41"/>
        <v>495.21801115417367</v>
      </c>
      <c r="BZ21" s="75">
        <f t="shared" si="42"/>
        <v>615.49866661476995</v>
      </c>
      <c r="CA21" s="72">
        <v>63</v>
      </c>
      <c r="CB21" s="75">
        <f t="shared" si="43"/>
        <v>0.89100652418836779</v>
      </c>
      <c r="CC21" s="75">
        <f t="shared" si="44"/>
        <v>288.68611383703114</v>
      </c>
      <c r="CD21" s="75">
        <f t="shared" si="45"/>
        <v>315.41630956268222</v>
      </c>
      <c r="CE21" s="75">
        <f t="shared" si="46"/>
        <v>206.53189731714252</v>
      </c>
      <c r="CF21" s="75">
        <f t="shared" si="47"/>
        <v>300.08235705208773</v>
      </c>
      <c r="CG21" s="72">
        <v>32</v>
      </c>
      <c r="CH21" s="72">
        <v>67</v>
      </c>
      <c r="CI21" s="75">
        <f t="shared" si="48"/>
        <v>0.92050485345244037</v>
      </c>
      <c r="CJ21" s="75">
        <f t="shared" si="49"/>
        <v>485.10605776943606</v>
      </c>
      <c r="CK21" s="75">
        <f t="shared" si="50"/>
        <v>602.9306790113485</v>
      </c>
      <c r="CL21" s="72">
        <v>67</v>
      </c>
      <c r="CM21" s="75">
        <f t="shared" si="51"/>
        <v>0.92050485345244037</v>
      </c>
      <c r="CN21" s="75">
        <f t="shared" si="52"/>
        <v>298.24357251859067</v>
      </c>
      <c r="CO21" s="75">
        <f t="shared" si="53"/>
        <v>325.85871812216391</v>
      </c>
      <c r="CP21" s="75">
        <f t="shared" si="54"/>
        <v>186.8624852508454</v>
      </c>
      <c r="CQ21" s="75">
        <f t="shared" si="55"/>
        <v>277.0719608891846</v>
      </c>
      <c r="CR21" s="72">
        <v>24</v>
      </c>
      <c r="CS21" s="72">
        <v>70</v>
      </c>
      <c r="CT21" s="75">
        <f t="shared" si="56"/>
        <v>0.93969262078590832</v>
      </c>
      <c r="CU21" s="75">
        <f t="shared" si="57"/>
        <v>495.21801115417367</v>
      </c>
      <c r="CV21" s="75">
        <f t="shared" si="58"/>
        <v>615.49866661476995</v>
      </c>
      <c r="CW21" s="72">
        <v>57</v>
      </c>
      <c r="CX21" s="75">
        <f t="shared" si="59"/>
        <v>0.83867056794542405</v>
      </c>
      <c r="CY21" s="75">
        <f t="shared" si="60"/>
        <v>271.72926401431738</v>
      </c>
      <c r="CZ21" s="75">
        <f t="shared" si="61"/>
        <v>296.88938105268011</v>
      </c>
      <c r="DA21" s="75">
        <f t="shared" si="62"/>
        <v>223.48874713985629</v>
      </c>
      <c r="DB21" s="75">
        <f t="shared" si="63"/>
        <v>318.60928556208984</v>
      </c>
      <c r="DC21" s="72">
        <v>31</v>
      </c>
      <c r="DD21" s="72">
        <v>65</v>
      </c>
      <c r="DE21" s="75">
        <f t="shared" si="64"/>
        <v>0.90630778703664994</v>
      </c>
      <c r="DF21" s="75">
        <f t="shared" si="65"/>
        <v>477.62420376831454</v>
      </c>
      <c r="DG21" s="75">
        <f t="shared" si="66"/>
        <v>593.63160050900569</v>
      </c>
      <c r="DH21" s="72">
        <v>56</v>
      </c>
      <c r="DI21" s="75">
        <f t="shared" si="67"/>
        <v>0.82903757255504174</v>
      </c>
      <c r="DJ21" s="75">
        <f t="shared" si="68"/>
        <v>268.6081735078335</v>
      </c>
      <c r="DK21" s="75">
        <f t="shared" si="69"/>
        <v>293.47930068448477</v>
      </c>
      <c r="DL21" s="75">
        <f t="shared" si="70"/>
        <v>209.01603026048105</v>
      </c>
      <c r="DM21" s="75">
        <f t="shared" si="71"/>
        <v>300.15229982452092</v>
      </c>
      <c r="DN21" s="72">
        <v>24</v>
      </c>
      <c r="DO21" s="72">
        <v>70</v>
      </c>
      <c r="DP21" s="75">
        <f t="shared" si="72"/>
        <v>0.93969262078590832</v>
      </c>
      <c r="DQ21" s="75">
        <f t="shared" si="73"/>
        <v>495.21801115417367</v>
      </c>
      <c r="DR21" s="75">
        <f t="shared" si="74"/>
        <v>615.49866661476995</v>
      </c>
      <c r="DS21" s="72">
        <v>59</v>
      </c>
      <c r="DT21" s="75">
        <f t="shared" si="75"/>
        <v>0.85716730070211233</v>
      </c>
      <c r="DU21" s="75">
        <f t="shared" si="76"/>
        <v>277.72220542748437</v>
      </c>
      <c r="DV21" s="75">
        <f t="shared" si="77"/>
        <v>303.43722444854774</v>
      </c>
      <c r="DW21" s="75">
        <f t="shared" si="78"/>
        <v>217.4958057266893</v>
      </c>
      <c r="DX21" s="75">
        <f t="shared" si="79"/>
        <v>312.06144216622221</v>
      </c>
      <c r="DY21" s="72">
        <v>23</v>
      </c>
      <c r="DZ21" s="72">
        <v>67</v>
      </c>
      <c r="EA21" s="75">
        <f t="shared" si="80"/>
        <v>0.92050485345244037</v>
      </c>
      <c r="EB21" s="75">
        <f t="shared" si="81"/>
        <v>485.10605776943606</v>
      </c>
      <c r="EC21" s="75">
        <f t="shared" si="82"/>
        <v>602.9306790113485</v>
      </c>
      <c r="ED21" s="72">
        <v>59</v>
      </c>
      <c r="EE21" s="75">
        <f t="shared" si="83"/>
        <v>0.85716730070211233</v>
      </c>
      <c r="EF21" s="75">
        <f t="shared" si="84"/>
        <v>277.72220542748437</v>
      </c>
      <c r="EG21" s="75">
        <f t="shared" si="85"/>
        <v>303.43722444854774</v>
      </c>
      <c r="EH21" s="75">
        <f t="shared" si="86"/>
        <v>207.38385234195169</v>
      </c>
      <c r="EI21" s="75">
        <f t="shared" si="87"/>
        <v>299.49345456280076</v>
      </c>
      <c r="EJ21" s="72">
        <v>24</v>
      </c>
      <c r="EK21" s="72">
        <v>66</v>
      </c>
      <c r="EL21" s="75">
        <f t="shared" si="88"/>
        <v>0.91354545764260087</v>
      </c>
      <c r="EM21" s="75">
        <f t="shared" si="89"/>
        <v>481.43845617765066</v>
      </c>
      <c r="EN21" s="75">
        <f t="shared" si="90"/>
        <v>598.37227475590362</v>
      </c>
      <c r="EO21" s="72">
        <v>63</v>
      </c>
      <c r="EP21" s="75">
        <f t="shared" si="91"/>
        <v>0.89100652418836779</v>
      </c>
      <c r="EQ21" s="75">
        <f t="shared" si="92"/>
        <v>288.68611383703114</v>
      </c>
      <c r="ER21" s="75">
        <f t="shared" si="93"/>
        <v>315.41630956268222</v>
      </c>
      <c r="ES21" s="75">
        <f t="shared" si="94"/>
        <v>192.75234234061952</v>
      </c>
      <c r="ET21" s="75">
        <f t="shared" si="95"/>
        <v>282.9559651932214</v>
      </c>
      <c r="EU21" s="72">
        <v>34</v>
      </c>
    </row>
    <row r="22" spans="1:151" x14ac:dyDescent="0.2">
      <c r="A22" s="71">
        <v>17</v>
      </c>
      <c r="B22" s="72" t="s">
        <v>10</v>
      </c>
      <c r="C22" s="73">
        <v>79</v>
      </c>
      <c r="D22" s="73">
        <v>168</v>
      </c>
      <c r="E22" s="74">
        <v>80.7</v>
      </c>
      <c r="F22" s="74">
        <v>69.8</v>
      </c>
      <c r="G22" s="74">
        <v>53.5</v>
      </c>
      <c r="H22" s="74">
        <v>47.3</v>
      </c>
      <c r="I22" s="74">
        <v>15.2</v>
      </c>
      <c r="J22" s="74">
        <v>9.6999999999999993</v>
      </c>
      <c r="K22" s="74">
        <v>35.200000000000003</v>
      </c>
      <c r="L22" s="74">
        <v>58</v>
      </c>
      <c r="M22" s="74">
        <v>42.8</v>
      </c>
      <c r="N22" s="74">
        <v>49.1</v>
      </c>
      <c r="O22" s="74">
        <v>41</v>
      </c>
      <c r="P22" s="74">
        <v>45</v>
      </c>
      <c r="Q22" s="74">
        <v>40.200000000000003</v>
      </c>
      <c r="R22" s="72" t="s">
        <v>61</v>
      </c>
      <c r="S22" s="72" t="s">
        <v>58</v>
      </c>
      <c r="T22" s="72">
        <v>66</v>
      </c>
      <c r="U22" s="75">
        <f t="shared" si="2"/>
        <v>0.91354545764260087</v>
      </c>
      <c r="V22" s="75">
        <f t="shared" si="3"/>
        <v>481.43845617765066</v>
      </c>
      <c r="W22" s="75">
        <f t="shared" si="4"/>
        <v>598.37227475590362</v>
      </c>
      <c r="X22" s="72">
        <v>49</v>
      </c>
      <c r="Y22" s="75">
        <f t="shared" si="5"/>
        <v>0.75470958022277201</v>
      </c>
      <c r="Z22" s="75">
        <f t="shared" si="6"/>
        <v>244.52590399217814</v>
      </c>
      <c r="AA22" s="75">
        <f t="shared" si="7"/>
        <v>267.16719139886129</v>
      </c>
      <c r="AB22" s="75">
        <f t="shared" si="0"/>
        <v>236.91255218547252</v>
      </c>
      <c r="AC22" s="75">
        <f t="shared" si="1"/>
        <v>331.20508335704233</v>
      </c>
      <c r="AD22" s="72">
        <v>0</v>
      </c>
      <c r="AE22" s="72">
        <v>60</v>
      </c>
      <c r="AF22" s="75">
        <f t="shared" si="8"/>
        <v>0.8660254037844386</v>
      </c>
      <c r="AG22" s="75">
        <f t="shared" si="9"/>
        <v>456.39538779439914</v>
      </c>
      <c r="AH22" s="75">
        <f t="shared" si="10"/>
        <v>567.24663947880731</v>
      </c>
      <c r="AI22" s="72">
        <v>47</v>
      </c>
      <c r="AJ22" s="75">
        <f t="shared" si="11"/>
        <v>0.73135370161917046</v>
      </c>
      <c r="AK22" s="75">
        <f t="shared" si="12"/>
        <v>236.95859932461124</v>
      </c>
      <c r="AL22" s="75">
        <f t="shared" si="13"/>
        <v>258.89921037318635</v>
      </c>
      <c r="AM22" s="75">
        <f t="shared" si="14"/>
        <v>219.4367884697879</v>
      </c>
      <c r="AN22" s="75">
        <f t="shared" si="15"/>
        <v>308.34742910562096</v>
      </c>
      <c r="AO22" s="72">
        <v>0</v>
      </c>
      <c r="AP22" s="72">
        <v>59</v>
      </c>
      <c r="AQ22" s="75">
        <f t="shared" si="16"/>
        <v>0.85716730070211233</v>
      </c>
      <c r="AR22" s="75">
        <f t="shared" si="17"/>
        <v>451.72716747001323</v>
      </c>
      <c r="AS22" s="75">
        <f t="shared" si="18"/>
        <v>561.44458195988364</v>
      </c>
      <c r="AT22" s="72">
        <v>47</v>
      </c>
      <c r="AU22" s="75">
        <f t="shared" si="19"/>
        <v>0.73135370161917046</v>
      </c>
      <c r="AV22" s="75">
        <f t="shared" si="20"/>
        <v>236.95859932461124</v>
      </c>
      <c r="AW22" s="75">
        <f t="shared" si="21"/>
        <v>258.89921037318635</v>
      </c>
      <c r="AX22" s="75">
        <f t="shared" si="22"/>
        <v>214.76856814540199</v>
      </c>
      <c r="AY22" s="75">
        <f t="shared" si="23"/>
        <v>302.54537158669729</v>
      </c>
      <c r="AZ22" s="72">
        <v>0</v>
      </c>
      <c r="BA22" s="72">
        <v>59</v>
      </c>
      <c r="BB22" s="75">
        <f t="shared" si="24"/>
        <v>0.85716730070211233</v>
      </c>
      <c r="BC22" s="75">
        <f t="shared" si="25"/>
        <v>451.72716747001323</v>
      </c>
      <c r="BD22" s="75">
        <f t="shared" si="26"/>
        <v>561.44458195988364</v>
      </c>
      <c r="BE22" s="72">
        <v>49</v>
      </c>
      <c r="BF22" s="75">
        <f t="shared" si="27"/>
        <v>0.75470958022277201</v>
      </c>
      <c r="BG22" s="75">
        <f t="shared" si="28"/>
        <v>244.52590399217814</v>
      </c>
      <c r="BH22" s="75">
        <f t="shared" si="29"/>
        <v>267.16719139886129</v>
      </c>
      <c r="BI22" s="75">
        <f t="shared" si="30"/>
        <v>207.20126347783508</v>
      </c>
      <c r="BJ22" s="75">
        <f t="shared" si="31"/>
        <v>294.27739056102234</v>
      </c>
      <c r="BK22" s="72">
        <v>27</v>
      </c>
      <c r="BL22" s="72">
        <v>56</v>
      </c>
      <c r="BM22" s="75">
        <f t="shared" si="32"/>
        <v>0.82903757255504174</v>
      </c>
      <c r="BN22" s="75">
        <f t="shared" si="33"/>
        <v>436.902800736507</v>
      </c>
      <c r="BO22" s="75">
        <f t="shared" si="34"/>
        <v>543.01961002355233</v>
      </c>
      <c r="BP22" s="72">
        <v>49</v>
      </c>
      <c r="BQ22" s="75">
        <f t="shared" si="35"/>
        <v>0.75470958022277201</v>
      </c>
      <c r="BR22" s="75">
        <f t="shared" si="36"/>
        <v>244.52590399217814</v>
      </c>
      <c r="BS22" s="75">
        <f t="shared" si="37"/>
        <v>267.16719139886129</v>
      </c>
      <c r="BT22" s="75">
        <f t="shared" si="38"/>
        <v>192.37689674432886</v>
      </c>
      <c r="BU22" s="75">
        <f t="shared" si="39"/>
        <v>275.85241862469104</v>
      </c>
      <c r="BV22" s="72">
        <v>32</v>
      </c>
      <c r="BW22" s="72">
        <v>58</v>
      </c>
      <c r="BX22" s="75">
        <f t="shared" si="40"/>
        <v>0.84804809615642596</v>
      </c>
      <c r="BY22" s="75">
        <f t="shared" si="41"/>
        <v>446.92134667443651</v>
      </c>
      <c r="BZ22" s="75">
        <f t="shared" si="42"/>
        <v>555.47150298245901</v>
      </c>
      <c r="CA22" s="72">
        <v>56</v>
      </c>
      <c r="CB22" s="75">
        <f t="shared" si="43"/>
        <v>0.82903757255504174</v>
      </c>
      <c r="CC22" s="75">
        <f t="shared" si="44"/>
        <v>268.6081735078335</v>
      </c>
      <c r="CD22" s="75">
        <f t="shared" si="45"/>
        <v>293.47930068448477</v>
      </c>
      <c r="CE22" s="75">
        <f t="shared" si="46"/>
        <v>178.31317316660301</v>
      </c>
      <c r="CF22" s="75">
        <f t="shared" si="47"/>
        <v>261.99220229797425</v>
      </c>
      <c r="CG22" s="72">
        <v>28</v>
      </c>
      <c r="CH22" s="72">
        <v>62</v>
      </c>
      <c r="CI22" s="75">
        <f t="shared" si="48"/>
        <v>0.88294759285892688</v>
      </c>
      <c r="CJ22" s="75">
        <f t="shared" si="49"/>
        <v>465.31338143665448</v>
      </c>
      <c r="CK22" s="75">
        <f t="shared" si="50"/>
        <v>578.33067332259714</v>
      </c>
      <c r="CL22" s="72">
        <v>52</v>
      </c>
      <c r="CM22" s="75">
        <f t="shared" si="51"/>
        <v>0.78801075360672201</v>
      </c>
      <c r="CN22" s="75">
        <f t="shared" si="52"/>
        <v>255.31548416857794</v>
      </c>
      <c r="CO22" s="75">
        <f t="shared" si="53"/>
        <v>278.95580677677958</v>
      </c>
      <c r="CP22" s="75">
        <f t="shared" si="54"/>
        <v>209.99789726807654</v>
      </c>
      <c r="CQ22" s="75">
        <f t="shared" si="55"/>
        <v>299.37486654581755</v>
      </c>
      <c r="CR22" s="72">
        <v>22</v>
      </c>
      <c r="CS22" s="72">
        <v>60</v>
      </c>
      <c r="CT22" s="75">
        <f t="shared" si="56"/>
        <v>0.8660254037844386</v>
      </c>
      <c r="CU22" s="75">
        <f t="shared" si="57"/>
        <v>456.39538779439914</v>
      </c>
      <c r="CV22" s="75">
        <f t="shared" si="58"/>
        <v>567.24663947880731</v>
      </c>
      <c r="CW22" s="72">
        <v>50</v>
      </c>
      <c r="CX22" s="75">
        <f t="shared" si="59"/>
        <v>0.76604444311897801</v>
      </c>
      <c r="CY22" s="75">
        <f t="shared" si="60"/>
        <v>248.19839957054887</v>
      </c>
      <c r="CZ22" s="75">
        <f t="shared" si="61"/>
        <v>271.17973286411819</v>
      </c>
      <c r="DA22" s="75">
        <f t="shared" si="62"/>
        <v>208.19698822385027</v>
      </c>
      <c r="DB22" s="75">
        <f t="shared" si="63"/>
        <v>296.06690661468912</v>
      </c>
      <c r="DC22" s="72">
        <v>24</v>
      </c>
      <c r="DD22" s="72">
        <v>58</v>
      </c>
      <c r="DE22" s="75">
        <f t="shared" si="64"/>
        <v>0.84804809615642596</v>
      </c>
      <c r="DF22" s="75">
        <f t="shared" si="65"/>
        <v>446.92134667443651</v>
      </c>
      <c r="DG22" s="75">
        <f t="shared" si="66"/>
        <v>555.47150298245901</v>
      </c>
      <c r="DH22" s="72">
        <v>48</v>
      </c>
      <c r="DI22" s="75">
        <f t="shared" si="67"/>
        <v>0.74314482547739424</v>
      </c>
      <c r="DJ22" s="75">
        <f t="shared" si="68"/>
        <v>240.77892345467575</v>
      </c>
      <c r="DK22" s="75">
        <f t="shared" si="69"/>
        <v>263.07326821899755</v>
      </c>
      <c r="DL22" s="75">
        <f t="shared" si="70"/>
        <v>206.14242321976076</v>
      </c>
      <c r="DM22" s="75">
        <f t="shared" si="71"/>
        <v>292.39823476346146</v>
      </c>
      <c r="DN22" s="72">
        <v>32</v>
      </c>
      <c r="DO22" s="72">
        <v>62</v>
      </c>
      <c r="DP22" s="75">
        <f t="shared" si="72"/>
        <v>0.88294759285892688</v>
      </c>
      <c r="DQ22" s="75">
        <f t="shared" si="73"/>
        <v>465.31338143665448</v>
      </c>
      <c r="DR22" s="75">
        <f t="shared" si="74"/>
        <v>578.33067332259714</v>
      </c>
      <c r="DS22" s="72">
        <v>48</v>
      </c>
      <c r="DT22" s="75">
        <f t="shared" si="75"/>
        <v>0.74314482547739424</v>
      </c>
      <c r="DU22" s="75">
        <f t="shared" si="76"/>
        <v>240.77892345467575</v>
      </c>
      <c r="DV22" s="75">
        <f t="shared" si="77"/>
        <v>263.07326821899755</v>
      </c>
      <c r="DW22" s="75">
        <f t="shared" si="78"/>
        <v>224.53445798197873</v>
      </c>
      <c r="DX22" s="75">
        <f t="shared" si="79"/>
        <v>315.25740510359958</v>
      </c>
      <c r="DY22" s="72">
        <v>37</v>
      </c>
      <c r="DZ22" s="72">
        <v>61</v>
      </c>
      <c r="EA22" s="75">
        <f t="shared" si="80"/>
        <v>0.87461970713939574</v>
      </c>
      <c r="EB22" s="75">
        <f t="shared" si="81"/>
        <v>460.92458566246154</v>
      </c>
      <c r="EC22" s="75">
        <f t="shared" si="82"/>
        <v>572.87590817630416</v>
      </c>
      <c r="ED22" s="72">
        <v>44</v>
      </c>
      <c r="EE22" s="75">
        <f t="shared" si="83"/>
        <v>0.69465837045899725</v>
      </c>
      <c r="EF22" s="75">
        <f t="shared" si="84"/>
        <v>225.0693120287151</v>
      </c>
      <c r="EG22" s="75">
        <f t="shared" si="85"/>
        <v>245.90906314248502</v>
      </c>
      <c r="EH22" s="75">
        <f t="shared" si="86"/>
        <v>235.85527363374644</v>
      </c>
      <c r="EI22" s="75">
        <f t="shared" si="87"/>
        <v>326.96684503381914</v>
      </c>
      <c r="EJ22" s="72">
        <v>34</v>
      </c>
      <c r="EK22" s="72">
        <v>57</v>
      </c>
      <c r="EL22" s="75">
        <f t="shared" si="88"/>
        <v>0.83867056794542405</v>
      </c>
      <c r="EM22" s="75">
        <f t="shared" si="89"/>
        <v>441.97938930723848</v>
      </c>
      <c r="EN22" s="75">
        <f t="shared" si="90"/>
        <v>549.32922200425276</v>
      </c>
      <c r="EO22" s="72">
        <v>47</v>
      </c>
      <c r="EP22" s="75">
        <f t="shared" si="91"/>
        <v>0.73135370161917046</v>
      </c>
      <c r="EQ22" s="75">
        <f t="shared" si="92"/>
        <v>236.95859932461124</v>
      </c>
      <c r="ER22" s="75">
        <f t="shared" si="93"/>
        <v>258.89921037318635</v>
      </c>
      <c r="ES22" s="75">
        <f t="shared" si="94"/>
        <v>205.02078998262724</v>
      </c>
      <c r="ET22" s="75">
        <f t="shared" si="95"/>
        <v>290.43001163106641</v>
      </c>
      <c r="EU22" s="72">
        <v>36</v>
      </c>
    </row>
    <row r="23" spans="1:151" x14ac:dyDescent="0.2">
      <c r="A23" s="71">
        <v>18</v>
      </c>
      <c r="B23" s="72" t="s">
        <v>24</v>
      </c>
      <c r="C23" s="73">
        <v>77</v>
      </c>
      <c r="D23" s="73">
        <v>166.8</v>
      </c>
      <c r="E23" s="74">
        <v>82.3</v>
      </c>
      <c r="F23" s="74">
        <v>72.099999999999994</v>
      </c>
      <c r="G23" s="74">
        <v>53.3</v>
      </c>
      <c r="H23" s="74">
        <v>42.7</v>
      </c>
      <c r="I23" s="74">
        <v>16.399999999999999</v>
      </c>
      <c r="J23" s="74">
        <v>10.9</v>
      </c>
      <c r="K23" s="74">
        <v>31.3</v>
      </c>
      <c r="L23" s="74">
        <v>57.3</v>
      </c>
      <c r="M23" s="74">
        <v>44.1</v>
      </c>
      <c r="N23" s="74">
        <v>46</v>
      </c>
      <c r="O23" s="74">
        <v>42</v>
      </c>
      <c r="P23" s="74">
        <v>47.8</v>
      </c>
      <c r="Q23" s="74">
        <v>39.5</v>
      </c>
      <c r="R23" s="72" t="s">
        <v>61</v>
      </c>
      <c r="S23" s="72" t="s">
        <v>58</v>
      </c>
      <c r="T23" s="72">
        <v>67</v>
      </c>
      <c r="U23" s="75">
        <f t="shared" si="2"/>
        <v>0.92050485345244037</v>
      </c>
      <c r="V23" s="75">
        <f t="shared" si="3"/>
        <v>485.10605776943606</v>
      </c>
      <c r="W23" s="75">
        <f t="shared" si="4"/>
        <v>602.9306790113485</v>
      </c>
      <c r="X23" s="72">
        <v>64</v>
      </c>
      <c r="Y23" s="75">
        <f t="shared" si="5"/>
        <v>0.89879404629916704</v>
      </c>
      <c r="Z23" s="75">
        <f t="shared" si="6"/>
        <v>291.20927100093013</v>
      </c>
      <c r="AA23" s="75">
        <f t="shared" si="7"/>
        <v>318.17309238990515</v>
      </c>
      <c r="AB23" s="75">
        <f t="shared" si="0"/>
        <v>193.89678676850593</v>
      </c>
      <c r="AC23" s="75">
        <f t="shared" si="1"/>
        <v>284.75758662144335</v>
      </c>
      <c r="AD23" s="72">
        <v>24</v>
      </c>
      <c r="AE23" s="72">
        <v>63</v>
      </c>
      <c r="AF23" s="75">
        <f t="shared" si="8"/>
        <v>0.89100652418836779</v>
      </c>
      <c r="AG23" s="75">
        <f t="shared" si="9"/>
        <v>469.56043824726981</v>
      </c>
      <c r="AH23" s="75">
        <f t="shared" si="10"/>
        <v>583.60927334338089</v>
      </c>
      <c r="AI23" s="72">
        <v>54</v>
      </c>
      <c r="AJ23" s="75">
        <f t="shared" si="11"/>
        <v>0.80901699437494745</v>
      </c>
      <c r="AK23" s="75">
        <f t="shared" si="12"/>
        <v>262.12150617748296</v>
      </c>
      <c r="AL23" s="75">
        <f t="shared" si="13"/>
        <v>286.39201600873139</v>
      </c>
      <c r="AM23" s="75">
        <f t="shared" si="14"/>
        <v>207.43893206978686</v>
      </c>
      <c r="AN23" s="75">
        <f t="shared" si="15"/>
        <v>297.2172573346495</v>
      </c>
      <c r="AO23" s="72">
        <v>0</v>
      </c>
      <c r="AP23" s="72">
        <v>65</v>
      </c>
      <c r="AQ23" s="75">
        <f t="shared" si="16"/>
        <v>0.90630778703664994</v>
      </c>
      <c r="AR23" s="75">
        <f t="shared" si="17"/>
        <v>477.62420376831454</v>
      </c>
      <c r="AS23" s="75">
        <f t="shared" si="18"/>
        <v>593.63160050900569</v>
      </c>
      <c r="AT23" s="72">
        <v>53</v>
      </c>
      <c r="AU23" s="75">
        <f t="shared" si="19"/>
        <v>0.79863551004729283</v>
      </c>
      <c r="AV23" s="75">
        <f t="shared" si="20"/>
        <v>258.7579052553229</v>
      </c>
      <c r="AW23" s="75">
        <f t="shared" si="21"/>
        <v>282.71697055674167</v>
      </c>
      <c r="AX23" s="75">
        <f t="shared" si="22"/>
        <v>218.86629851299165</v>
      </c>
      <c r="AY23" s="75">
        <f t="shared" si="23"/>
        <v>310.91462995226402</v>
      </c>
      <c r="AZ23" s="72">
        <v>0</v>
      </c>
      <c r="BA23" s="72">
        <v>62</v>
      </c>
      <c r="BB23" s="75">
        <f t="shared" si="24"/>
        <v>0.88294759285892688</v>
      </c>
      <c r="BC23" s="75">
        <f t="shared" si="25"/>
        <v>465.31338143665448</v>
      </c>
      <c r="BD23" s="75">
        <f t="shared" si="26"/>
        <v>578.33067332259714</v>
      </c>
      <c r="BE23" s="72">
        <v>61</v>
      </c>
      <c r="BF23" s="75">
        <f t="shared" si="27"/>
        <v>0.87461970713939574</v>
      </c>
      <c r="BG23" s="75">
        <f t="shared" si="28"/>
        <v>283.3767851131642</v>
      </c>
      <c r="BH23" s="75">
        <f t="shared" si="29"/>
        <v>309.6153763273461</v>
      </c>
      <c r="BI23" s="75">
        <f t="shared" si="30"/>
        <v>181.93659632349028</v>
      </c>
      <c r="BJ23" s="75">
        <f t="shared" si="31"/>
        <v>268.71529699525104</v>
      </c>
      <c r="BK23" s="72">
        <v>28</v>
      </c>
      <c r="BL23" s="72">
        <v>67</v>
      </c>
      <c r="BM23" s="75">
        <f t="shared" si="32"/>
        <v>0.92050485345244037</v>
      </c>
      <c r="BN23" s="75">
        <f t="shared" si="33"/>
        <v>485.10605776943606</v>
      </c>
      <c r="BO23" s="75">
        <f t="shared" si="34"/>
        <v>602.9306790113485</v>
      </c>
      <c r="BP23" s="72">
        <v>55</v>
      </c>
      <c r="BQ23" s="75">
        <f t="shared" si="35"/>
        <v>0.8191520442889918</v>
      </c>
      <c r="BR23" s="75">
        <f t="shared" si="36"/>
        <v>265.40526234963335</v>
      </c>
      <c r="BS23" s="75">
        <f t="shared" si="37"/>
        <v>289.97982367830309</v>
      </c>
      <c r="BT23" s="75">
        <f t="shared" si="38"/>
        <v>219.70079541980272</v>
      </c>
      <c r="BU23" s="75">
        <f t="shared" si="39"/>
        <v>312.95085533304541</v>
      </c>
      <c r="BV23" s="72">
        <v>20</v>
      </c>
      <c r="BW23" s="72">
        <v>68</v>
      </c>
      <c r="BX23" s="75">
        <f t="shared" si="40"/>
        <v>0.92718385456678742</v>
      </c>
      <c r="BY23" s="75">
        <f t="shared" si="41"/>
        <v>488.62589135669697</v>
      </c>
      <c r="BZ23" s="75">
        <f t="shared" si="42"/>
        <v>607.30542474124582</v>
      </c>
      <c r="CA23" s="72">
        <v>52</v>
      </c>
      <c r="CB23" s="75">
        <f t="shared" si="43"/>
        <v>0.78801075360672201</v>
      </c>
      <c r="CC23" s="75">
        <f t="shared" si="44"/>
        <v>255.31548416857794</v>
      </c>
      <c r="CD23" s="75">
        <f t="shared" si="45"/>
        <v>278.95580677677958</v>
      </c>
      <c r="CE23" s="75">
        <f t="shared" si="46"/>
        <v>233.31040718811903</v>
      </c>
      <c r="CF23" s="75">
        <f t="shared" si="47"/>
        <v>328.34961796446623</v>
      </c>
      <c r="CG23" s="72">
        <v>26</v>
      </c>
      <c r="CH23" s="72">
        <v>71</v>
      </c>
      <c r="CI23" s="75">
        <f t="shared" si="48"/>
        <v>0.94551857559931674</v>
      </c>
      <c r="CJ23" s="75">
        <f t="shared" si="49"/>
        <v>498.28828934083992</v>
      </c>
      <c r="CK23" s="75">
        <f t="shared" si="50"/>
        <v>619.31466701755244</v>
      </c>
      <c r="CL23" s="72">
        <v>53</v>
      </c>
      <c r="CM23" s="75">
        <f t="shared" si="51"/>
        <v>0.79863551004729283</v>
      </c>
      <c r="CN23" s="75">
        <f t="shared" si="52"/>
        <v>258.7579052553229</v>
      </c>
      <c r="CO23" s="75">
        <f t="shared" si="53"/>
        <v>282.71697055674167</v>
      </c>
      <c r="CP23" s="75">
        <f t="shared" si="54"/>
        <v>239.53038408551703</v>
      </c>
      <c r="CQ23" s="75">
        <f t="shared" si="55"/>
        <v>336.59769646081077</v>
      </c>
      <c r="CR23" s="72">
        <v>30</v>
      </c>
      <c r="CS23" s="72">
        <v>67</v>
      </c>
      <c r="CT23" s="75">
        <f t="shared" si="56"/>
        <v>0.92050485345244037</v>
      </c>
      <c r="CU23" s="75">
        <f t="shared" si="57"/>
        <v>485.10605776943606</v>
      </c>
      <c r="CV23" s="75">
        <f t="shared" si="58"/>
        <v>602.9306790113485</v>
      </c>
      <c r="CW23" s="72">
        <v>51</v>
      </c>
      <c r="CX23" s="75">
        <f t="shared" si="59"/>
        <v>0.7771459614569709</v>
      </c>
      <c r="CY23" s="75">
        <f t="shared" si="60"/>
        <v>251.79529151205858</v>
      </c>
      <c r="CZ23" s="75">
        <f t="shared" si="61"/>
        <v>275.10967035576772</v>
      </c>
      <c r="DA23" s="75">
        <f t="shared" si="62"/>
        <v>233.31076625737748</v>
      </c>
      <c r="DB23" s="75">
        <f t="shared" si="63"/>
        <v>327.82100865558078</v>
      </c>
      <c r="DC23" s="72">
        <v>16</v>
      </c>
      <c r="DD23" s="72">
        <v>68</v>
      </c>
      <c r="DE23" s="75">
        <f t="shared" si="64"/>
        <v>0.92718385456678742</v>
      </c>
      <c r="DF23" s="75">
        <f t="shared" si="65"/>
        <v>488.62589135669697</v>
      </c>
      <c r="DG23" s="75">
        <f t="shared" si="66"/>
        <v>607.30542474124582</v>
      </c>
      <c r="DH23" s="72">
        <v>56</v>
      </c>
      <c r="DI23" s="75">
        <f t="shared" si="67"/>
        <v>0.82903757255504174</v>
      </c>
      <c r="DJ23" s="75">
        <f t="shared" si="68"/>
        <v>268.6081735078335</v>
      </c>
      <c r="DK23" s="75">
        <f t="shared" si="69"/>
        <v>293.47930068448477</v>
      </c>
      <c r="DL23" s="75">
        <f t="shared" si="70"/>
        <v>220.01771784886347</v>
      </c>
      <c r="DM23" s="75">
        <f t="shared" si="71"/>
        <v>313.82612405676105</v>
      </c>
      <c r="DN23" s="72">
        <v>17</v>
      </c>
      <c r="DO23" s="72">
        <v>65</v>
      </c>
      <c r="DP23" s="75">
        <f t="shared" si="72"/>
        <v>0.90630778703664994</v>
      </c>
      <c r="DQ23" s="75">
        <f t="shared" si="73"/>
        <v>477.62420376831454</v>
      </c>
      <c r="DR23" s="75">
        <f t="shared" si="74"/>
        <v>593.63160050900569</v>
      </c>
      <c r="DS23" s="72">
        <v>57</v>
      </c>
      <c r="DT23" s="75">
        <f t="shared" si="75"/>
        <v>0.83867056794542405</v>
      </c>
      <c r="DU23" s="75">
        <f t="shared" si="76"/>
        <v>271.72926401431738</v>
      </c>
      <c r="DV23" s="75">
        <f t="shared" si="77"/>
        <v>296.88938105268011</v>
      </c>
      <c r="DW23" s="75">
        <f t="shared" si="78"/>
        <v>205.89493975399716</v>
      </c>
      <c r="DX23" s="75">
        <f t="shared" si="79"/>
        <v>296.74221945632559</v>
      </c>
      <c r="DY23" s="72">
        <v>29</v>
      </c>
      <c r="DZ23" s="72">
        <v>63</v>
      </c>
      <c r="EA23" s="75">
        <f t="shared" si="80"/>
        <v>0.89100652418836779</v>
      </c>
      <c r="EB23" s="75">
        <f t="shared" si="81"/>
        <v>469.56043824726981</v>
      </c>
      <c r="EC23" s="75">
        <f t="shared" si="82"/>
        <v>583.60927334338089</v>
      </c>
      <c r="ED23" s="72">
        <v>56</v>
      </c>
      <c r="EE23" s="75">
        <f t="shared" si="83"/>
        <v>0.82903757255504174</v>
      </c>
      <c r="EF23" s="75">
        <f t="shared" si="84"/>
        <v>268.6081735078335</v>
      </c>
      <c r="EG23" s="75">
        <f t="shared" si="85"/>
        <v>293.47930068448477</v>
      </c>
      <c r="EH23" s="75">
        <f t="shared" si="86"/>
        <v>200.95226473943632</v>
      </c>
      <c r="EI23" s="75">
        <f t="shared" si="87"/>
        <v>290.12997265889612</v>
      </c>
      <c r="EJ23" s="72">
        <v>27</v>
      </c>
      <c r="EK23" s="72">
        <v>63</v>
      </c>
      <c r="EL23" s="75">
        <f t="shared" si="88"/>
        <v>0.89100652418836779</v>
      </c>
      <c r="EM23" s="75">
        <f t="shared" si="89"/>
        <v>469.56043824726981</v>
      </c>
      <c r="EN23" s="75">
        <f t="shared" si="90"/>
        <v>583.60927334338089</v>
      </c>
      <c r="EO23" s="72">
        <v>56</v>
      </c>
      <c r="EP23" s="75">
        <f t="shared" si="91"/>
        <v>0.82903757255504174</v>
      </c>
      <c r="EQ23" s="75">
        <f t="shared" si="92"/>
        <v>268.6081735078335</v>
      </c>
      <c r="ER23" s="75">
        <f t="shared" si="93"/>
        <v>293.47930068448477</v>
      </c>
      <c r="ES23" s="75">
        <f t="shared" si="94"/>
        <v>200.95226473943632</v>
      </c>
      <c r="ET23" s="75">
        <f t="shared" si="95"/>
        <v>290.12997265889612</v>
      </c>
      <c r="EU23" s="72">
        <v>27</v>
      </c>
    </row>
    <row r="24" spans="1:151" x14ac:dyDescent="0.2">
      <c r="A24" s="71">
        <v>19</v>
      </c>
      <c r="B24" s="72" t="s">
        <v>25</v>
      </c>
      <c r="C24" s="73">
        <v>70</v>
      </c>
      <c r="D24" s="73">
        <v>171</v>
      </c>
      <c r="E24" s="74">
        <v>81.599999999999994</v>
      </c>
      <c r="F24" s="74">
        <v>72</v>
      </c>
      <c r="G24" s="74">
        <v>54.3</v>
      </c>
      <c r="H24" s="74">
        <v>47.6</v>
      </c>
      <c r="I24" s="74">
        <v>17.7</v>
      </c>
      <c r="J24" s="74">
        <v>10.7</v>
      </c>
      <c r="K24" s="74">
        <v>32</v>
      </c>
      <c r="L24" s="74">
        <v>56.1</v>
      </c>
      <c r="M24" s="74">
        <v>44.2</v>
      </c>
      <c r="N24" s="74">
        <v>48.8</v>
      </c>
      <c r="O24" s="74">
        <v>40.700000000000003</v>
      </c>
      <c r="P24" s="74">
        <v>41.2</v>
      </c>
      <c r="Q24" s="74">
        <v>35.700000000000003</v>
      </c>
      <c r="R24" s="72" t="s">
        <v>61</v>
      </c>
      <c r="S24" s="72" t="s">
        <v>58</v>
      </c>
      <c r="T24" s="72">
        <v>70</v>
      </c>
      <c r="U24" s="75">
        <f t="shared" si="2"/>
        <v>0.93969262078590832</v>
      </c>
      <c r="V24" s="75">
        <f t="shared" si="3"/>
        <v>495.21801115417367</v>
      </c>
      <c r="W24" s="75">
        <f t="shared" si="4"/>
        <v>615.49866661476995</v>
      </c>
      <c r="X24" s="72">
        <v>65</v>
      </c>
      <c r="Y24" s="75">
        <f t="shared" si="5"/>
        <v>0.90630778703664994</v>
      </c>
      <c r="Z24" s="75">
        <f t="shared" si="6"/>
        <v>293.64372299987457</v>
      </c>
      <c r="AA24" s="75">
        <f t="shared" si="7"/>
        <v>320.83295661097407</v>
      </c>
      <c r="AB24" s="75">
        <f t="shared" si="0"/>
        <v>201.5742881542991</v>
      </c>
      <c r="AC24" s="75">
        <f t="shared" si="1"/>
        <v>294.66571000379588</v>
      </c>
      <c r="AD24" s="72">
        <v>21</v>
      </c>
      <c r="AE24" s="72">
        <v>67</v>
      </c>
      <c r="AF24" s="75">
        <f t="shared" si="8"/>
        <v>0.92050485345244037</v>
      </c>
      <c r="AG24" s="75">
        <f t="shared" si="9"/>
        <v>485.10605776943606</v>
      </c>
      <c r="AH24" s="75">
        <f t="shared" si="10"/>
        <v>602.9306790113485</v>
      </c>
      <c r="AI24" s="72">
        <v>64</v>
      </c>
      <c r="AJ24" s="75">
        <f t="shared" si="11"/>
        <v>0.89879404629916704</v>
      </c>
      <c r="AK24" s="75">
        <f t="shared" si="12"/>
        <v>291.20927100093013</v>
      </c>
      <c r="AL24" s="75">
        <f t="shared" si="13"/>
        <v>318.17309238990515</v>
      </c>
      <c r="AM24" s="75">
        <f t="shared" si="14"/>
        <v>193.89678676850593</v>
      </c>
      <c r="AN24" s="75">
        <f t="shared" si="15"/>
        <v>284.75758662144335</v>
      </c>
      <c r="AO24" s="72">
        <v>34</v>
      </c>
      <c r="AP24" s="72">
        <v>63</v>
      </c>
      <c r="AQ24" s="75">
        <f t="shared" si="16"/>
        <v>0.89100652418836779</v>
      </c>
      <c r="AR24" s="75">
        <f t="shared" si="17"/>
        <v>469.56043824726981</v>
      </c>
      <c r="AS24" s="75">
        <f t="shared" si="18"/>
        <v>583.60927334338089</v>
      </c>
      <c r="AT24" s="72">
        <v>61</v>
      </c>
      <c r="AU24" s="75">
        <f t="shared" si="19"/>
        <v>0.87461970713939574</v>
      </c>
      <c r="AV24" s="75">
        <f t="shared" si="20"/>
        <v>283.3767851131642</v>
      </c>
      <c r="AW24" s="75">
        <f t="shared" si="21"/>
        <v>309.6153763273461</v>
      </c>
      <c r="AX24" s="75">
        <f t="shared" si="22"/>
        <v>186.18365313410561</v>
      </c>
      <c r="AY24" s="75">
        <f t="shared" si="23"/>
        <v>273.99389701603479</v>
      </c>
      <c r="AZ24" s="72">
        <v>32</v>
      </c>
      <c r="BA24" s="72">
        <v>64</v>
      </c>
      <c r="BB24" s="75">
        <f t="shared" si="24"/>
        <v>0.89879404629916704</v>
      </c>
      <c r="BC24" s="75">
        <f t="shared" si="25"/>
        <v>473.66446239966103</v>
      </c>
      <c r="BD24" s="75">
        <f t="shared" si="26"/>
        <v>588.71010032595439</v>
      </c>
      <c r="BE24" s="72">
        <v>60</v>
      </c>
      <c r="BF24" s="75">
        <f t="shared" si="27"/>
        <v>0.8660254037844386</v>
      </c>
      <c r="BG24" s="75">
        <f t="shared" si="28"/>
        <v>280.59223082615813</v>
      </c>
      <c r="BH24" s="75">
        <f t="shared" si="29"/>
        <v>306.57299293969129</v>
      </c>
      <c r="BI24" s="75">
        <f t="shared" si="30"/>
        <v>193.0722315735029</v>
      </c>
      <c r="BJ24" s="75">
        <f t="shared" si="31"/>
        <v>282.1371073862631</v>
      </c>
      <c r="BK24" s="72">
        <v>28</v>
      </c>
      <c r="BL24" s="72">
        <v>64</v>
      </c>
      <c r="BM24" s="75">
        <f t="shared" si="32"/>
        <v>0.89879404629916704</v>
      </c>
      <c r="BN24" s="75">
        <f t="shared" si="33"/>
        <v>473.66446239966103</v>
      </c>
      <c r="BO24" s="75">
        <f t="shared" si="34"/>
        <v>588.71010032595439</v>
      </c>
      <c r="BP24" s="72">
        <v>59</v>
      </c>
      <c r="BQ24" s="75">
        <f t="shared" si="35"/>
        <v>0.85716730070211233</v>
      </c>
      <c r="BR24" s="75">
        <f t="shared" si="36"/>
        <v>277.72220542748437</v>
      </c>
      <c r="BS24" s="75">
        <f t="shared" si="37"/>
        <v>303.43722444854774</v>
      </c>
      <c r="BT24" s="75">
        <f t="shared" si="38"/>
        <v>195.94225697217666</v>
      </c>
      <c r="BU24" s="75">
        <f t="shared" si="39"/>
        <v>285.27287587740665</v>
      </c>
      <c r="BV24" s="72">
        <v>31</v>
      </c>
      <c r="BW24" s="72">
        <v>65</v>
      </c>
      <c r="BX24" s="75">
        <f t="shared" si="40"/>
        <v>0.90630778703664994</v>
      </c>
      <c r="BY24" s="75">
        <f t="shared" si="41"/>
        <v>477.62420376831454</v>
      </c>
      <c r="BZ24" s="75">
        <f t="shared" si="42"/>
        <v>593.63160050900569</v>
      </c>
      <c r="CA24" s="72">
        <v>59</v>
      </c>
      <c r="CB24" s="75">
        <f t="shared" si="43"/>
        <v>0.85716730070211233</v>
      </c>
      <c r="CC24" s="75">
        <f t="shared" si="44"/>
        <v>277.72220542748437</v>
      </c>
      <c r="CD24" s="75">
        <f t="shared" si="45"/>
        <v>303.43722444854774</v>
      </c>
      <c r="CE24" s="75">
        <f t="shared" si="46"/>
        <v>199.90199834083018</v>
      </c>
      <c r="CF24" s="75">
        <f t="shared" si="47"/>
        <v>290.19437606045796</v>
      </c>
      <c r="CG24" s="72">
        <v>30</v>
      </c>
      <c r="CH24" s="72">
        <v>63</v>
      </c>
      <c r="CI24" s="75">
        <f t="shared" si="48"/>
        <v>0.89100652418836779</v>
      </c>
      <c r="CJ24" s="75">
        <f t="shared" si="49"/>
        <v>469.56043824726981</v>
      </c>
      <c r="CK24" s="75">
        <f t="shared" si="50"/>
        <v>583.60927334338089</v>
      </c>
      <c r="CL24" s="72">
        <v>57</v>
      </c>
      <c r="CM24" s="75">
        <f t="shared" si="51"/>
        <v>0.83867056794542405</v>
      </c>
      <c r="CN24" s="75">
        <f t="shared" si="52"/>
        <v>271.72926401431738</v>
      </c>
      <c r="CO24" s="75">
        <f t="shared" si="53"/>
        <v>296.88938105268011</v>
      </c>
      <c r="CP24" s="75">
        <f t="shared" si="54"/>
        <v>197.83117423295243</v>
      </c>
      <c r="CQ24" s="75">
        <f t="shared" si="55"/>
        <v>286.71989229070078</v>
      </c>
      <c r="CR24" s="72">
        <v>36</v>
      </c>
      <c r="CS24" s="72">
        <v>67</v>
      </c>
      <c r="CT24" s="75">
        <f t="shared" si="56"/>
        <v>0.92050485345244037</v>
      </c>
      <c r="CU24" s="75">
        <f t="shared" si="57"/>
        <v>485.10605776943606</v>
      </c>
      <c r="CV24" s="75">
        <f t="shared" si="58"/>
        <v>602.9306790113485</v>
      </c>
      <c r="CW24" s="72">
        <v>64</v>
      </c>
      <c r="CX24" s="75">
        <f t="shared" si="59"/>
        <v>0.89879404629916704</v>
      </c>
      <c r="CY24" s="75">
        <f t="shared" si="60"/>
        <v>291.20927100093013</v>
      </c>
      <c r="CZ24" s="75">
        <f t="shared" si="61"/>
        <v>318.17309238990515</v>
      </c>
      <c r="DA24" s="75">
        <f t="shared" si="62"/>
        <v>193.89678676850593</v>
      </c>
      <c r="DB24" s="75">
        <f t="shared" si="63"/>
        <v>284.75758662144335</v>
      </c>
      <c r="DC24" s="72">
        <v>47</v>
      </c>
      <c r="DD24" s="72">
        <v>62</v>
      </c>
      <c r="DE24" s="75">
        <f t="shared" si="64"/>
        <v>0.88294759285892688</v>
      </c>
      <c r="DF24" s="75">
        <f t="shared" si="65"/>
        <v>465.31338143665448</v>
      </c>
      <c r="DG24" s="75">
        <f t="shared" si="66"/>
        <v>578.33067332259714</v>
      </c>
      <c r="DH24" s="72">
        <v>49</v>
      </c>
      <c r="DI24" s="75">
        <f t="shared" si="67"/>
        <v>0.75470958022277201</v>
      </c>
      <c r="DJ24" s="75">
        <f t="shared" si="68"/>
        <v>244.52590399217814</v>
      </c>
      <c r="DK24" s="75">
        <f t="shared" si="69"/>
        <v>267.16719139886129</v>
      </c>
      <c r="DL24" s="75">
        <f t="shared" si="70"/>
        <v>220.78747744447634</v>
      </c>
      <c r="DM24" s="75">
        <f t="shared" si="71"/>
        <v>311.16348192373584</v>
      </c>
      <c r="DN24" s="72">
        <v>38</v>
      </c>
      <c r="DO24" s="72">
        <v>64</v>
      </c>
      <c r="DP24" s="75">
        <f t="shared" si="72"/>
        <v>0.89879404629916704</v>
      </c>
      <c r="DQ24" s="75">
        <f t="shared" si="73"/>
        <v>473.66446239966103</v>
      </c>
      <c r="DR24" s="75">
        <f t="shared" si="74"/>
        <v>588.71010032595439</v>
      </c>
      <c r="DS24" s="72">
        <v>55</v>
      </c>
      <c r="DT24" s="75">
        <f t="shared" si="75"/>
        <v>0.8191520442889918</v>
      </c>
      <c r="DU24" s="75">
        <f t="shared" si="76"/>
        <v>265.40526234963335</v>
      </c>
      <c r="DV24" s="75">
        <f t="shared" si="77"/>
        <v>289.97982367830309</v>
      </c>
      <c r="DW24" s="75">
        <f t="shared" si="78"/>
        <v>208.25920005002769</v>
      </c>
      <c r="DX24" s="75">
        <f t="shared" si="79"/>
        <v>298.73027664765129</v>
      </c>
      <c r="DY24" s="72">
        <v>31</v>
      </c>
      <c r="DZ24" s="72">
        <v>63</v>
      </c>
      <c r="EA24" s="75">
        <f t="shared" si="80"/>
        <v>0.89100652418836779</v>
      </c>
      <c r="EB24" s="75">
        <f t="shared" si="81"/>
        <v>469.56043824726981</v>
      </c>
      <c r="EC24" s="75">
        <f t="shared" si="82"/>
        <v>583.60927334338089</v>
      </c>
      <c r="ED24" s="72">
        <v>50</v>
      </c>
      <c r="EE24" s="75">
        <f t="shared" si="83"/>
        <v>0.76604444311897801</v>
      </c>
      <c r="EF24" s="75">
        <f t="shared" si="84"/>
        <v>248.19839957054887</v>
      </c>
      <c r="EG24" s="75">
        <f t="shared" si="85"/>
        <v>271.17973286411819</v>
      </c>
      <c r="EH24" s="75">
        <f t="shared" si="86"/>
        <v>221.36203867672094</v>
      </c>
      <c r="EI24" s="75">
        <f t="shared" si="87"/>
        <v>312.4295404792627</v>
      </c>
      <c r="EJ24" s="72">
        <v>38</v>
      </c>
      <c r="EK24" s="72">
        <v>63</v>
      </c>
      <c r="EL24" s="75">
        <f t="shared" si="88"/>
        <v>0.89100652418836779</v>
      </c>
      <c r="EM24" s="75">
        <f t="shared" si="89"/>
        <v>469.56043824726981</v>
      </c>
      <c r="EN24" s="75">
        <f t="shared" si="90"/>
        <v>583.60927334338089</v>
      </c>
      <c r="EO24" s="72">
        <v>51</v>
      </c>
      <c r="EP24" s="75">
        <f t="shared" si="91"/>
        <v>0.7771459614569709</v>
      </c>
      <c r="EQ24" s="75">
        <f t="shared" si="92"/>
        <v>251.79529151205858</v>
      </c>
      <c r="ER24" s="75">
        <f t="shared" si="93"/>
        <v>275.10967035576772</v>
      </c>
      <c r="ES24" s="75">
        <f t="shared" si="94"/>
        <v>217.76514673521123</v>
      </c>
      <c r="ET24" s="75">
        <f t="shared" si="95"/>
        <v>308.49960298761317</v>
      </c>
      <c r="EU24" s="72">
        <v>22</v>
      </c>
    </row>
    <row r="25" spans="1:151" x14ac:dyDescent="0.2">
      <c r="A25" s="71">
        <v>20</v>
      </c>
      <c r="B25" s="72" t="s">
        <v>11</v>
      </c>
      <c r="C25" s="73">
        <v>67</v>
      </c>
      <c r="D25" s="73">
        <v>175.3</v>
      </c>
      <c r="E25" s="74">
        <v>84.6</v>
      </c>
      <c r="F25" s="74">
        <v>72.400000000000006</v>
      </c>
      <c r="G25" s="74">
        <v>58.7</v>
      </c>
      <c r="H25" s="74">
        <v>45.5</v>
      </c>
      <c r="I25" s="74">
        <v>20.3</v>
      </c>
      <c r="J25" s="74">
        <v>9.5</v>
      </c>
      <c r="K25" s="74">
        <v>34.6</v>
      </c>
      <c r="L25" s="74">
        <v>56.3</v>
      </c>
      <c r="M25" s="74">
        <v>41.7</v>
      </c>
      <c r="N25" s="74">
        <v>48.4</v>
      </c>
      <c r="O25" s="74">
        <v>34.299999999999997</v>
      </c>
      <c r="P25" s="74">
        <v>39.5</v>
      </c>
      <c r="Q25" s="74">
        <v>38.4</v>
      </c>
      <c r="R25" s="72" t="s">
        <v>61</v>
      </c>
      <c r="S25" s="72" t="s">
        <v>58</v>
      </c>
      <c r="T25" s="72">
        <v>85</v>
      </c>
      <c r="U25" s="75">
        <f t="shared" si="2"/>
        <v>0.99619469809174555</v>
      </c>
      <c r="V25" s="75">
        <f t="shared" si="3"/>
        <v>524.99460589434989</v>
      </c>
      <c r="W25" s="75">
        <f t="shared" si="4"/>
        <v>652.50752725009329</v>
      </c>
      <c r="X25" s="72">
        <v>81</v>
      </c>
      <c r="Y25" s="75">
        <f t="shared" si="5"/>
        <v>0.98768834059513777</v>
      </c>
      <c r="Z25" s="75">
        <f t="shared" si="6"/>
        <v>320.01102235282463</v>
      </c>
      <c r="AA25" s="75">
        <f t="shared" si="7"/>
        <v>349.64167257067879</v>
      </c>
      <c r="AB25" s="75">
        <f t="shared" si="0"/>
        <v>204.98358354152526</v>
      </c>
      <c r="AC25" s="75">
        <f t="shared" si="1"/>
        <v>302.8658546794145</v>
      </c>
      <c r="AD25" s="72">
        <v>20</v>
      </c>
      <c r="AE25" s="72">
        <v>65</v>
      </c>
      <c r="AF25" s="75">
        <f t="shared" si="8"/>
        <v>0.90630778703664994</v>
      </c>
      <c r="AG25" s="75">
        <f t="shared" si="9"/>
        <v>477.62420376831454</v>
      </c>
      <c r="AH25" s="75">
        <f t="shared" si="10"/>
        <v>593.63160050900569</v>
      </c>
      <c r="AI25" s="72">
        <v>37</v>
      </c>
      <c r="AJ25" s="75">
        <f t="shared" si="11"/>
        <v>0.60181502315204827</v>
      </c>
      <c r="AK25" s="75">
        <f t="shared" si="12"/>
        <v>194.98806750126363</v>
      </c>
      <c r="AL25" s="75">
        <f t="shared" si="13"/>
        <v>213.0425181958251</v>
      </c>
      <c r="AM25" s="75">
        <f t="shared" si="14"/>
        <v>282.63613626705092</v>
      </c>
      <c r="AN25" s="75">
        <f t="shared" si="15"/>
        <v>380.5890823131806</v>
      </c>
      <c r="AO25" s="72">
        <v>20</v>
      </c>
      <c r="AP25" s="72">
        <v>66</v>
      </c>
      <c r="AQ25" s="75">
        <f t="shared" si="16"/>
        <v>0.91354545764260087</v>
      </c>
      <c r="AR25" s="75">
        <f t="shared" si="17"/>
        <v>481.43845617765066</v>
      </c>
      <c r="AS25" s="75">
        <f t="shared" si="18"/>
        <v>598.37227475590362</v>
      </c>
      <c r="AT25" s="72">
        <v>42</v>
      </c>
      <c r="AU25" s="75">
        <f t="shared" si="19"/>
        <v>0.66913060635885824</v>
      </c>
      <c r="AV25" s="75">
        <f t="shared" si="20"/>
        <v>216.79831646027006</v>
      </c>
      <c r="AW25" s="75">
        <f t="shared" si="21"/>
        <v>236.87223465103582</v>
      </c>
      <c r="AX25" s="75">
        <f t="shared" si="22"/>
        <v>264.64013971738063</v>
      </c>
      <c r="AY25" s="75">
        <f t="shared" si="23"/>
        <v>361.50004010486782</v>
      </c>
      <c r="AZ25" s="72">
        <v>19</v>
      </c>
      <c r="BA25" s="72">
        <v>73</v>
      </c>
      <c r="BB25" s="75">
        <f t="shared" si="24"/>
        <v>0.95630475596303544</v>
      </c>
      <c r="BC25" s="75">
        <f t="shared" si="25"/>
        <v>503.97260639251965</v>
      </c>
      <c r="BD25" s="75">
        <f t="shared" si="26"/>
        <v>626.3796151557882</v>
      </c>
      <c r="BE25" s="72">
        <v>72</v>
      </c>
      <c r="BF25" s="75">
        <f t="shared" si="27"/>
        <v>0.95105651629515353</v>
      </c>
      <c r="BG25" s="75">
        <f t="shared" si="28"/>
        <v>308.14231127962972</v>
      </c>
      <c r="BH25" s="75">
        <f t="shared" si="29"/>
        <v>336.67400676848433</v>
      </c>
      <c r="BI25" s="75">
        <f t="shared" si="30"/>
        <v>195.83029511288993</v>
      </c>
      <c r="BJ25" s="75">
        <f t="shared" si="31"/>
        <v>289.70560838730387</v>
      </c>
      <c r="BK25" s="72">
        <v>30</v>
      </c>
      <c r="BL25" s="72">
        <v>64</v>
      </c>
      <c r="BM25" s="75">
        <f t="shared" si="32"/>
        <v>0.89879404629916704</v>
      </c>
      <c r="BN25" s="75">
        <f t="shared" si="33"/>
        <v>473.66446239966103</v>
      </c>
      <c r="BO25" s="75">
        <f t="shared" si="34"/>
        <v>588.71010032595439</v>
      </c>
      <c r="BP25" s="72">
        <v>49</v>
      </c>
      <c r="BQ25" s="75">
        <f t="shared" si="35"/>
        <v>0.75470958022277201</v>
      </c>
      <c r="BR25" s="75">
        <f t="shared" si="36"/>
        <v>244.52590399217814</v>
      </c>
      <c r="BS25" s="75">
        <f t="shared" si="37"/>
        <v>267.16719139886129</v>
      </c>
      <c r="BT25" s="75">
        <f t="shared" si="38"/>
        <v>229.13855840748289</v>
      </c>
      <c r="BU25" s="75">
        <f t="shared" si="39"/>
        <v>321.54290892709309</v>
      </c>
      <c r="BV25" s="72">
        <v>39</v>
      </c>
      <c r="BW25" s="72">
        <v>63</v>
      </c>
      <c r="BX25" s="75">
        <f t="shared" si="40"/>
        <v>0.89100652418836779</v>
      </c>
      <c r="BY25" s="75">
        <f t="shared" si="41"/>
        <v>469.56043824726981</v>
      </c>
      <c r="BZ25" s="75">
        <f t="shared" si="42"/>
        <v>583.60927334338089</v>
      </c>
      <c r="CA25" s="72">
        <v>64</v>
      </c>
      <c r="CB25" s="75">
        <f t="shared" si="43"/>
        <v>0.89879404629916704</v>
      </c>
      <c r="CC25" s="75">
        <f t="shared" si="44"/>
        <v>291.20927100093013</v>
      </c>
      <c r="CD25" s="75">
        <f t="shared" si="45"/>
        <v>318.17309238990515</v>
      </c>
      <c r="CE25" s="75">
        <f t="shared" si="46"/>
        <v>178.35116724633968</v>
      </c>
      <c r="CF25" s="75">
        <f t="shared" si="47"/>
        <v>265.43618095347574</v>
      </c>
      <c r="CG25" s="72">
        <v>28</v>
      </c>
      <c r="CH25" s="72">
        <v>63</v>
      </c>
      <c r="CI25" s="75">
        <f t="shared" si="48"/>
        <v>0.89100652418836779</v>
      </c>
      <c r="CJ25" s="75">
        <f t="shared" si="49"/>
        <v>469.56043824726981</v>
      </c>
      <c r="CK25" s="75">
        <f t="shared" si="50"/>
        <v>583.60927334338089</v>
      </c>
      <c r="CL25" s="72">
        <v>55</v>
      </c>
      <c r="CM25" s="75">
        <f t="shared" si="51"/>
        <v>0.8191520442889918</v>
      </c>
      <c r="CN25" s="75">
        <f t="shared" si="52"/>
        <v>265.40526234963335</v>
      </c>
      <c r="CO25" s="75">
        <f t="shared" si="53"/>
        <v>289.97982367830309</v>
      </c>
      <c r="CP25" s="75">
        <f t="shared" si="54"/>
        <v>204.15517589763647</v>
      </c>
      <c r="CQ25" s="75">
        <f t="shared" si="55"/>
        <v>293.6294496650778</v>
      </c>
      <c r="CR25" s="72">
        <v>26</v>
      </c>
      <c r="CS25" s="72">
        <v>99</v>
      </c>
      <c r="CT25" s="75">
        <f t="shared" si="56"/>
        <v>0.98768834059513777</v>
      </c>
      <c r="CU25" s="75">
        <f t="shared" si="57"/>
        <v>520.51175549363757</v>
      </c>
      <c r="CV25" s="75">
        <f t="shared" si="58"/>
        <v>646.93586308981526</v>
      </c>
      <c r="CW25" s="72">
        <v>78</v>
      </c>
      <c r="CX25" s="75">
        <f t="shared" si="59"/>
        <v>0.97814760073380558</v>
      </c>
      <c r="CY25" s="75">
        <f t="shared" si="60"/>
        <v>316.91982263775299</v>
      </c>
      <c r="CZ25" s="75">
        <f t="shared" si="61"/>
        <v>346.26425065976719</v>
      </c>
      <c r="DA25" s="75">
        <f t="shared" si="62"/>
        <v>203.59193285588458</v>
      </c>
      <c r="DB25" s="75">
        <f t="shared" si="63"/>
        <v>300.67161243004807</v>
      </c>
      <c r="DC25" s="72">
        <v>18</v>
      </c>
      <c r="DD25" s="72">
        <v>92</v>
      </c>
      <c r="DE25" s="75">
        <f t="shared" si="64"/>
        <v>0.99939082701909576</v>
      </c>
      <c r="DF25" s="75">
        <f t="shared" si="65"/>
        <v>526.67896583906349</v>
      </c>
      <c r="DG25" s="75">
        <f t="shared" si="66"/>
        <v>654.60099169750777</v>
      </c>
      <c r="DH25" s="72">
        <v>66</v>
      </c>
      <c r="DI25" s="75">
        <f t="shared" si="67"/>
        <v>0.91354545764260087</v>
      </c>
      <c r="DJ25" s="75">
        <f t="shared" si="68"/>
        <v>295.98872827620266</v>
      </c>
      <c r="DK25" s="75">
        <f t="shared" si="69"/>
        <v>323.39509200548071</v>
      </c>
      <c r="DL25" s="75">
        <f t="shared" si="70"/>
        <v>230.69023756286083</v>
      </c>
      <c r="DM25" s="75">
        <f t="shared" si="71"/>
        <v>331.20589969202706</v>
      </c>
      <c r="DN25" s="72">
        <v>28</v>
      </c>
      <c r="DO25" s="72">
        <v>67</v>
      </c>
      <c r="DP25" s="75">
        <f t="shared" si="72"/>
        <v>0.92050485345244037</v>
      </c>
      <c r="DQ25" s="75">
        <f t="shared" si="73"/>
        <v>485.10605776943606</v>
      </c>
      <c r="DR25" s="75">
        <f t="shared" si="74"/>
        <v>602.9306790113485</v>
      </c>
      <c r="DS25" s="72">
        <v>44</v>
      </c>
      <c r="DT25" s="75">
        <f t="shared" si="75"/>
        <v>0.69465837045899725</v>
      </c>
      <c r="DU25" s="75">
        <f t="shared" si="76"/>
        <v>225.0693120287151</v>
      </c>
      <c r="DV25" s="75">
        <f t="shared" si="77"/>
        <v>245.90906314248502</v>
      </c>
      <c r="DW25" s="75">
        <f t="shared" si="78"/>
        <v>260.03674574072096</v>
      </c>
      <c r="DX25" s="75">
        <f t="shared" si="79"/>
        <v>357.02161586886348</v>
      </c>
      <c r="DY25" s="72">
        <v>30</v>
      </c>
      <c r="DZ25" s="72">
        <v>78</v>
      </c>
      <c r="EA25" s="75">
        <f t="shared" si="80"/>
        <v>0.97814760073380558</v>
      </c>
      <c r="EB25" s="75">
        <f t="shared" si="81"/>
        <v>515.4837855867155</v>
      </c>
      <c r="EC25" s="75">
        <f t="shared" si="82"/>
        <v>640.68667848064263</v>
      </c>
      <c r="ED25" s="72">
        <v>65</v>
      </c>
      <c r="EE25" s="75">
        <f t="shared" si="83"/>
        <v>0.90630778703664994</v>
      </c>
      <c r="EF25" s="75">
        <f t="shared" si="84"/>
        <v>293.64372299987457</v>
      </c>
      <c r="EG25" s="75">
        <f t="shared" si="85"/>
        <v>320.83295661097407</v>
      </c>
      <c r="EH25" s="75">
        <f t="shared" si="86"/>
        <v>221.84006258684093</v>
      </c>
      <c r="EI25" s="75">
        <f t="shared" si="87"/>
        <v>319.85372186966856</v>
      </c>
      <c r="EJ25" s="72">
        <v>25</v>
      </c>
      <c r="EK25" s="72">
        <v>65</v>
      </c>
      <c r="EL25" s="75">
        <f t="shared" si="88"/>
        <v>0.90630778703664994</v>
      </c>
      <c r="EM25" s="75">
        <f t="shared" si="89"/>
        <v>477.62420376831454</v>
      </c>
      <c r="EN25" s="75">
        <f t="shared" si="90"/>
        <v>593.63160050900569</v>
      </c>
      <c r="EO25" s="72">
        <v>68</v>
      </c>
      <c r="EP25" s="75">
        <f t="shared" si="91"/>
        <v>0.92718385456678742</v>
      </c>
      <c r="EQ25" s="75">
        <f t="shared" si="92"/>
        <v>300.40756887963914</v>
      </c>
      <c r="ER25" s="75">
        <f t="shared" si="93"/>
        <v>328.22308451664276</v>
      </c>
      <c r="ES25" s="75">
        <f t="shared" si="94"/>
        <v>177.2166348886754</v>
      </c>
      <c r="ET25" s="75">
        <f t="shared" si="95"/>
        <v>265.40851599236294</v>
      </c>
      <c r="EU25" s="72">
        <v>34</v>
      </c>
    </row>
    <row r="26" spans="1:151" x14ac:dyDescent="0.2">
      <c r="A26" s="71">
        <v>21</v>
      </c>
      <c r="B26" s="72" t="s">
        <v>12</v>
      </c>
      <c r="C26" s="73">
        <v>51</v>
      </c>
      <c r="D26" s="73">
        <v>155</v>
      </c>
      <c r="E26" s="74">
        <v>79.7</v>
      </c>
      <c r="F26" s="74">
        <v>70</v>
      </c>
      <c r="G26" s="74">
        <v>51.8</v>
      </c>
      <c r="H26" s="74">
        <v>41.2</v>
      </c>
      <c r="I26" s="74">
        <v>19.600000000000001</v>
      </c>
      <c r="J26" s="74">
        <v>7.4</v>
      </c>
      <c r="K26" s="74">
        <v>28.5</v>
      </c>
      <c r="L26" s="74">
        <v>48.2</v>
      </c>
      <c r="M26" s="74">
        <v>37.700000000000003</v>
      </c>
      <c r="N26" s="74">
        <v>42.2</v>
      </c>
      <c r="O26" s="74">
        <v>52.2</v>
      </c>
      <c r="P26" s="74">
        <v>37</v>
      </c>
      <c r="Q26" s="74">
        <v>34.700000000000003</v>
      </c>
      <c r="R26" s="72" t="s">
        <v>61</v>
      </c>
      <c r="S26" s="72" t="s">
        <v>58</v>
      </c>
      <c r="T26" s="72">
        <v>59</v>
      </c>
      <c r="U26" s="75">
        <f t="shared" si="2"/>
        <v>0.85716730070211233</v>
      </c>
      <c r="V26" s="75">
        <f t="shared" si="3"/>
        <v>451.72716747001323</v>
      </c>
      <c r="W26" s="75">
        <f t="shared" si="4"/>
        <v>561.44458195988364</v>
      </c>
      <c r="X26" s="72">
        <v>56</v>
      </c>
      <c r="Y26" s="75">
        <f t="shared" si="5"/>
        <v>0.82903757255504174</v>
      </c>
      <c r="Z26" s="75">
        <f t="shared" si="6"/>
        <v>268.6081735078335</v>
      </c>
      <c r="AA26" s="75">
        <f t="shared" si="7"/>
        <v>293.47930068448477</v>
      </c>
      <c r="AB26" s="75">
        <f t="shared" si="0"/>
        <v>183.11899396217973</v>
      </c>
      <c r="AC26" s="75">
        <f t="shared" si="1"/>
        <v>267.96528127539887</v>
      </c>
      <c r="AD26" s="72">
        <v>28</v>
      </c>
      <c r="AE26" s="72">
        <v>46</v>
      </c>
      <c r="AF26" s="75">
        <f t="shared" si="8"/>
        <v>0.71933980033865108</v>
      </c>
      <c r="AG26" s="75">
        <f t="shared" si="9"/>
        <v>379.09207477846911</v>
      </c>
      <c r="AH26" s="75">
        <f t="shared" si="10"/>
        <v>471.16756922181645</v>
      </c>
      <c r="AI26" s="72">
        <v>52</v>
      </c>
      <c r="AJ26" s="75">
        <f t="shared" si="11"/>
        <v>0.78801075360672201</v>
      </c>
      <c r="AK26" s="75">
        <f t="shared" si="12"/>
        <v>255.31548416857794</v>
      </c>
      <c r="AL26" s="75">
        <f t="shared" si="13"/>
        <v>278.95580677677958</v>
      </c>
      <c r="AM26" s="75">
        <f t="shared" si="14"/>
        <v>123.77659060989117</v>
      </c>
      <c r="AN26" s="75">
        <f t="shared" si="15"/>
        <v>192.21176244503687</v>
      </c>
      <c r="AO26" s="72">
        <v>17</v>
      </c>
      <c r="AP26" s="72">
        <v>52</v>
      </c>
      <c r="AQ26" s="75">
        <f t="shared" si="16"/>
        <v>0.78801075360672201</v>
      </c>
      <c r="AR26" s="75">
        <f t="shared" si="17"/>
        <v>415.28166715074252</v>
      </c>
      <c r="AS26" s="75">
        <f t="shared" si="18"/>
        <v>516.14704361240297</v>
      </c>
      <c r="AT26" s="72">
        <v>71</v>
      </c>
      <c r="AU26" s="75">
        <f t="shared" si="19"/>
        <v>0.94551857559931674</v>
      </c>
      <c r="AV26" s="75">
        <f t="shared" si="20"/>
        <v>306.34801849417863</v>
      </c>
      <c r="AW26" s="75">
        <f t="shared" si="21"/>
        <v>334.71357576215814</v>
      </c>
      <c r="AX26" s="75">
        <f t="shared" si="22"/>
        <v>108.93364865656389</v>
      </c>
      <c r="AY26" s="75">
        <f t="shared" si="23"/>
        <v>181.43346785024482</v>
      </c>
      <c r="AZ26" s="72">
        <v>15</v>
      </c>
      <c r="BA26" s="72">
        <v>50</v>
      </c>
      <c r="BB26" s="75">
        <f t="shared" si="24"/>
        <v>0.76604444311897801</v>
      </c>
      <c r="BC26" s="75">
        <f t="shared" si="25"/>
        <v>403.70542152370143</v>
      </c>
      <c r="BD26" s="75">
        <f t="shared" si="26"/>
        <v>501.7591102429306</v>
      </c>
      <c r="BE26" s="72">
        <v>51</v>
      </c>
      <c r="BF26" s="75">
        <f t="shared" si="27"/>
        <v>0.7771459614569709</v>
      </c>
      <c r="BG26" s="75">
        <f t="shared" si="28"/>
        <v>251.79529151205858</v>
      </c>
      <c r="BH26" s="75">
        <f t="shared" si="29"/>
        <v>275.10967035576772</v>
      </c>
      <c r="BI26" s="75">
        <f t="shared" si="30"/>
        <v>151.91013001164285</v>
      </c>
      <c r="BJ26" s="75">
        <f t="shared" si="31"/>
        <v>226.64943988716288</v>
      </c>
      <c r="BK26" s="72">
        <v>19</v>
      </c>
      <c r="BL26" s="72">
        <v>50</v>
      </c>
      <c r="BM26" s="75">
        <f t="shared" si="32"/>
        <v>0.76604444311897801</v>
      </c>
      <c r="BN26" s="75">
        <f t="shared" si="33"/>
        <v>403.70542152370143</v>
      </c>
      <c r="BO26" s="75">
        <f t="shared" si="34"/>
        <v>501.7591102429306</v>
      </c>
      <c r="BP26" s="72">
        <v>59</v>
      </c>
      <c r="BQ26" s="75">
        <f t="shared" si="35"/>
        <v>0.85716730070211233</v>
      </c>
      <c r="BR26" s="75">
        <f t="shared" si="36"/>
        <v>277.72220542748437</v>
      </c>
      <c r="BS26" s="75">
        <f t="shared" si="37"/>
        <v>303.43722444854774</v>
      </c>
      <c r="BT26" s="75">
        <f t="shared" si="38"/>
        <v>125.98321609621706</v>
      </c>
      <c r="BU26" s="75">
        <f t="shared" si="39"/>
        <v>198.32188579438287</v>
      </c>
      <c r="BV26" s="72">
        <v>29</v>
      </c>
      <c r="BW26" s="72">
        <v>44</v>
      </c>
      <c r="BX26" s="75">
        <f t="shared" si="40"/>
        <v>0.69465837045899725</v>
      </c>
      <c r="BY26" s="75">
        <f t="shared" si="41"/>
        <v>366.08496123189155</v>
      </c>
      <c r="BZ26" s="75">
        <f t="shared" si="42"/>
        <v>455.0012326506432</v>
      </c>
      <c r="CA26" s="72">
        <v>36</v>
      </c>
      <c r="CB26" s="75">
        <f t="shared" si="43"/>
        <v>0.58778525229247314</v>
      </c>
      <c r="CC26" s="75">
        <f t="shared" si="44"/>
        <v>190.4424217427613</v>
      </c>
      <c r="CD26" s="75">
        <f t="shared" si="45"/>
        <v>208.07597931153549</v>
      </c>
      <c r="CE26" s="75">
        <f t="shared" si="46"/>
        <v>175.64253948913026</v>
      </c>
      <c r="CF26" s="75">
        <f t="shared" si="47"/>
        <v>246.92525333910771</v>
      </c>
      <c r="CG26" s="72">
        <v>26</v>
      </c>
      <c r="CH26" s="72">
        <v>39</v>
      </c>
      <c r="CI26" s="75">
        <f t="shared" si="48"/>
        <v>0.62932039104983739</v>
      </c>
      <c r="CJ26" s="75">
        <f t="shared" si="49"/>
        <v>331.65184608326433</v>
      </c>
      <c r="CK26" s="75">
        <f t="shared" si="50"/>
        <v>412.2048561376435</v>
      </c>
      <c r="CL26" s="72">
        <v>38</v>
      </c>
      <c r="CM26" s="75">
        <f t="shared" si="51"/>
        <v>0.61566147532565829</v>
      </c>
      <c r="CN26" s="75">
        <f t="shared" si="52"/>
        <v>199.47431800551328</v>
      </c>
      <c r="CO26" s="75">
        <f t="shared" si="53"/>
        <v>217.94416226528304</v>
      </c>
      <c r="CP26" s="75">
        <f t="shared" si="54"/>
        <v>132.17752807775105</v>
      </c>
      <c r="CQ26" s="75">
        <f t="shared" si="55"/>
        <v>194.26069387236046</v>
      </c>
      <c r="CR26" s="72">
        <v>24</v>
      </c>
      <c r="CS26" s="72">
        <v>55</v>
      </c>
      <c r="CT26" s="75">
        <f t="shared" si="56"/>
        <v>0.8191520442889918</v>
      </c>
      <c r="CU26" s="75">
        <f t="shared" si="57"/>
        <v>431.6931273402987</v>
      </c>
      <c r="CV26" s="75">
        <f t="shared" si="58"/>
        <v>536.54458900928967</v>
      </c>
      <c r="CW26" s="72">
        <v>67</v>
      </c>
      <c r="CX26" s="75">
        <f t="shared" si="59"/>
        <v>0.92050485345244037</v>
      </c>
      <c r="CY26" s="75">
        <f t="shared" si="60"/>
        <v>298.24357251859067</v>
      </c>
      <c r="CZ26" s="75">
        <f t="shared" si="61"/>
        <v>325.85871812216391</v>
      </c>
      <c r="DA26" s="75">
        <f t="shared" si="62"/>
        <v>133.44955482170803</v>
      </c>
      <c r="DB26" s="75">
        <f t="shared" si="63"/>
        <v>210.68587088712576</v>
      </c>
      <c r="DC26" s="72">
        <v>22</v>
      </c>
      <c r="DD26" s="72">
        <v>49</v>
      </c>
      <c r="DE26" s="75">
        <f t="shared" si="64"/>
        <v>0.75470958022277201</v>
      </c>
      <c r="DF26" s="75">
        <f t="shared" si="65"/>
        <v>397.73194877740087</v>
      </c>
      <c r="DG26" s="75">
        <f t="shared" si="66"/>
        <v>494.33477504591565</v>
      </c>
      <c r="DH26" s="72">
        <v>55</v>
      </c>
      <c r="DI26" s="75">
        <f t="shared" si="67"/>
        <v>0.8191520442889918</v>
      </c>
      <c r="DJ26" s="75">
        <f t="shared" si="68"/>
        <v>265.40526234963335</v>
      </c>
      <c r="DK26" s="75">
        <f t="shared" si="69"/>
        <v>289.97982367830309</v>
      </c>
      <c r="DL26" s="75">
        <f t="shared" si="70"/>
        <v>132.32668642776753</v>
      </c>
      <c r="DM26" s="75">
        <f t="shared" si="71"/>
        <v>204.35495136761256</v>
      </c>
      <c r="DN26" s="72">
        <v>15</v>
      </c>
      <c r="DO26" s="72">
        <v>58</v>
      </c>
      <c r="DP26" s="75">
        <f t="shared" si="72"/>
        <v>0.84804809615642596</v>
      </c>
      <c r="DQ26" s="75">
        <f t="shared" si="73"/>
        <v>446.92134667443651</v>
      </c>
      <c r="DR26" s="75">
        <f t="shared" si="74"/>
        <v>555.47150298245901</v>
      </c>
      <c r="DS26" s="72">
        <v>80</v>
      </c>
      <c r="DT26" s="75">
        <f t="shared" si="75"/>
        <v>0.98480775301220802</v>
      </c>
      <c r="DU26" s="75">
        <f t="shared" si="76"/>
        <v>319.07771197595542</v>
      </c>
      <c r="DV26" s="75">
        <f t="shared" si="77"/>
        <v>348.62194456632164</v>
      </c>
      <c r="DW26" s="75">
        <f t="shared" si="78"/>
        <v>127.84363469848108</v>
      </c>
      <c r="DX26" s="75">
        <f t="shared" si="79"/>
        <v>206.84955841613737</v>
      </c>
      <c r="DY26" s="72">
        <v>30</v>
      </c>
      <c r="DZ26" s="72">
        <v>52</v>
      </c>
      <c r="EA26" s="75">
        <f t="shared" si="80"/>
        <v>0.78801075360672201</v>
      </c>
      <c r="EB26" s="75">
        <f t="shared" si="81"/>
        <v>415.28166715074252</v>
      </c>
      <c r="EC26" s="75">
        <f t="shared" si="82"/>
        <v>516.14704361240297</v>
      </c>
      <c r="ED26" s="72">
        <v>59</v>
      </c>
      <c r="EE26" s="75">
        <f t="shared" si="83"/>
        <v>0.85716730070211233</v>
      </c>
      <c r="EF26" s="75">
        <f t="shared" si="84"/>
        <v>277.72220542748437</v>
      </c>
      <c r="EG26" s="75">
        <f t="shared" si="85"/>
        <v>303.43722444854774</v>
      </c>
      <c r="EH26" s="75">
        <f t="shared" si="86"/>
        <v>137.55946172325815</v>
      </c>
      <c r="EI26" s="75">
        <f t="shared" si="87"/>
        <v>212.70981916385523</v>
      </c>
      <c r="EJ26" s="72">
        <v>31</v>
      </c>
      <c r="EK26" s="72">
        <v>53</v>
      </c>
      <c r="EL26" s="75">
        <f t="shared" si="88"/>
        <v>0.79863551004729283</v>
      </c>
      <c r="EM26" s="75">
        <f t="shared" si="89"/>
        <v>420.88091379492334</v>
      </c>
      <c r="EN26" s="75">
        <f t="shared" si="90"/>
        <v>523.10625908097677</v>
      </c>
      <c r="EO26" s="72">
        <v>41</v>
      </c>
      <c r="EP26" s="75">
        <f t="shared" si="91"/>
        <v>0.65605902899050728</v>
      </c>
      <c r="EQ26" s="75">
        <f t="shared" si="92"/>
        <v>212.56312539292435</v>
      </c>
      <c r="ER26" s="75">
        <f t="shared" si="93"/>
        <v>232.24489626263957</v>
      </c>
      <c r="ES26" s="75">
        <f t="shared" si="94"/>
        <v>208.317788401999</v>
      </c>
      <c r="ET26" s="75">
        <f t="shared" si="95"/>
        <v>290.86136281833717</v>
      </c>
      <c r="EU26" s="72">
        <v>26</v>
      </c>
    </row>
    <row r="27" spans="1:151" x14ac:dyDescent="0.2">
      <c r="A27" s="71">
        <v>22</v>
      </c>
      <c r="B27" s="72" t="s">
        <v>26</v>
      </c>
      <c r="C27" s="73">
        <v>52</v>
      </c>
      <c r="D27" s="73">
        <v>158</v>
      </c>
      <c r="E27" s="74">
        <v>76.2</v>
      </c>
      <c r="F27" s="74">
        <v>67.3</v>
      </c>
      <c r="G27" s="74">
        <v>49.3</v>
      </c>
      <c r="H27" s="74">
        <v>39</v>
      </c>
      <c r="I27" s="74">
        <v>19</v>
      </c>
      <c r="J27" s="74">
        <v>9.1999999999999993</v>
      </c>
      <c r="K27" s="74">
        <v>29.5</v>
      </c>
      <c r="L27" s="74">
        <v>50.1</v>
      </c>
      <c r="M27" s="74">
        <v>37.9</v>
      </c>
      <c r="N27" s="74">
        <v>42.4</v>
      </c>
      <c r="O27" s="74">
        <v>32.200000000000003</v>
      </c>
      <c r="P27" s="74">
        <v>41.6</v>
      </c>
      <c r="Q27" s="74">
        <v>33.1</v>
      </c>
      <c r="R27" s="72" t="s">
        <v>61</v>
      </c>
      <c r="S27" s="72" t="s">
        <v>58</v>
      </c>
      <c r="T27" s="72">
        <v>61</v>
      </c>
      <c r="U27" s="75">
        <f t="shared" si="2"/>
        <v>0.87461970713939574</v>
      </c>
      <c r="V27" s="75">
        <f t="shared" si="3"/>
        <v>460.92458566246154</v>
      </c>
      <c r="W27" s="75">
        <f t="shared" si="4"/>
        <v>572.87590817630416</v>
      </c>
      <c r="X27" s="72">
        <v>57</v>
      </c>
      <c r="Y27" s="75">
        <f t="shared" si="5"/>
        <v>0.83867056794542405</v>
      </c>
      <c r="Z27" s="75">
        <f t="shared" si="6"/>
        <v>271.72926401431738</v>
      </c>
      <c r="AA27" s="75">
        <f t="shared" si="7"/>
        <v>296.88938105268011</v>
      </c>
      <c r="AB27" s="75">
        <f t="shared" si="0"/>
        <v>189.19532164814416</v>
      </c>
      <c r="AC27" s="75">
        <f t="shared" si="1"/>
        <v>275.98652712362406</v>
      </c>
      <c r="AD27" s="72">
        <v>35</v>
      </c>
      <c r="AE27" s="72">
        <v>69</v>
      </c>
      <c r="AF27" s="75">
        <f t="shared" si="8"/>
        <v>0.93358042649720174</v>
      </c>
      <c r="AG27" s="75">
        <f t="shared" si="9"/>
        <v>491.99688476402531</v>
      </c>
      <c r="AH27" s="75">
        <f t="shared" si="10"/>
        <v>611.49517935566712</v>
      </c>
      <c r="AI27" s="72">
        <v>69</v>
      </c>
      <c r="AJ27" s="75">
        <f t="shared" si="11"/>
        <v>0.93358042649720174</v>
      </c>
      <c r="AK27" s="75">
        <f t="shared" si="12"/>
        <v>302.48005818509336</v>
      </c>
      <c r="AL27" s="75">
        <f t="shared" si="13"/>
        <v>330.48747098000939</v>
      </c>
      <c r="AM27" s="75">
        <f t="shared" si="14"/>
        <v>189.51682657893195</v>
      </c>
      <c r="AN27" s="75">
        <f t="shared" si="15"/>
        <v>281.00770837565773</v>
      </c>
      <c r="AO27" s="72">
        <v>37</v>
      </c>
      <c r="AP27" s="72">
        <v>59</v>
      </c>
      <c r="AQ27" s="75">
        <f t="shared" si="16"/>
        <v>0.85716730070211233</v>
      </c>
      <c r="AR27" s="75">
        <f t="shared" si="17"/>
        <v>451.72716747001323</v>
      </c>
      <c r="AS27" s="75">
        <f t="shared" si="18"/>
        <v>561.44458195988364</v>
      </c>
      <c r="AT27" s="72">
        <v>54</v>
      </c>
      <c r="AU27" s="75">
        <f t="shared" si="19"/>
        <v>0.80901699437494745</v>
      </c>
      <c r="AV27" s="75">
        <f t="shared" si="20"/>
        <v>262.12150617748296</v>
      </c>
      <c r="AW27" s="75">
        <f t="shared" si="21"/>
        <v>286.39201600873139</v>
      </c>
      <c r="AX27" s="75">
        <f t="shared" si="22"/>
        <v>189.60566129253027</v>
      </c>
      <c r="AY27" s="75">
        <f t="shared" si="23"/>
        <v>275.05256595115225</v>
      </c>
      <c r="AZ27" s="72">
        <v>34</v>
      </c>
      <c r="BA27" s="72">
        <v>55</v>
      </c>
      <c r="BB27" s="75">
        <f t="shared" si="24"/>
        <v>0.8191520442889918</v>
      </c>
      <c r="BC27" s="75">
        <f t="shared" si="25"/>
        <v>431.6931273402987</v>
      </c>
      <c r="BD27" s="75">
        <f t="shared" si="26"/>
        <v>536.54458900928967</v>
      </c>
      <c r="BE27" s="72">
        <v>62</v>
      </c>
      <c r="BF27" s="75">
        <f t="shared" si="27"/>
        <v>0.88294759285892688</v>
      </c>
      <c r="BG27" s="75">
        <f t="shared" si="28"/>
        <v>286.07502008629228</v>
      </c>
      <c r="BH27" s="75">
        <f t="shared" si="29"/>
        <v>312.56344787206012</v>
      </c>
      <c r="BI27" s="75">
        <f t="shared" si="30"/>
        <v>145.61810725400642</v>
      </c>
      <c r="BJ27" s="75">
        <f t="shared" si="31"/>
        <v>223.98114113722954</v>
      </c>
      <c r="BK27" s="72">
        <v>37</v>
      </c>
      <c r="BL27" s="72">
        <v>60</v>
      </c>
      <c r="BM27" s="75">
        <f t="shared" si="32"/>
        <v>0.8660254037844386</v>
      </c>
      <c r="BN27" s="75">
        <f t="shared" si="33"/>
        <v>456.39538779439914</v>
      </c>
      <c r="BO27" s="75">
        <f t="shared" si="34"/>
        <v>567.24663947880731</v>
      </c>
      <c r="BP27" s="72">
        <v>59</v>
      </c>
      <c r="BQ27" s="75">
        <f t="shared" si="35"/>
        <v>0.85716730070211233</v>
      </c>
      <c r="BR27" s="75">
        <f t="shared" si="36"/>
        <v>277.72220542748437</v>
      </c>
      <c r="BS27" s="75">
        <f t="shared" si="37"/>
        <v>303.43722444854774</v>
      </c>
      <c r="BT27" s="75">
        <f t="shared" si="38"/>
        <v>178.67318236691477</v>
      </c>
      <c r="BU27" s="75">
        <f t="shared" si="39"/>
        <v>263.80941503025957</v>
      </c>
      <c r="BV27" s="72">
        <v>42</v>
      </c>
      <c r="BW27" s="72">
        <v>60</v>
      </c>
      <c r="BX27" s="75">
        <f t="shared" si="40"/>
        <v>0.8660254037844386</v>
      </c>
      <c r="BY27" s="75">
        <f t="shared" si="41"/>
        <v>456.39538779439914</v>
      </c>
      <c r="BZ27" s="75">
        <f t="shared" si="42"/>
        <v>567.24663947880731</v>
      </c>
      <c r="CA27" s="72">
        <v>57</v>
      </c>
      <c r="CB27" s="75">
        <f t="shared" si="43"/>
        <v>0.83867056794542405</v>
      </c>
      <c r="CC27" s="75">
        <f t="shared" si="44"/>
        <v>271.72926401431738</v>
      </c>
      <c r="CD27" s="75">
        <f t="shared" si="45"/>
        <v>296.88938105268011</v>
      </c>
      <c r="CE27" s="75">
        <f t="shared" si="46"/>
        <v>184.66612378008176</v>
      </c>
      <c r="CF27" s="75">
        <f t="shared" si="47"/>
        <v>270.3572584261272</v>
      </c>
      <c r="CG27" s="72">
        <v>35</v>
      </c>
      <c r="CH27" s="72">
        <v>63</v>
      </c>
      <c r="CI27" s="75">
        <f t="shared" si="48"/>
        <v>0.89100652418836779</v>
      </c>
      <c r="CJ27" s="75">
        <f t="shared" si="49"/>
        <v>469.56043824726981</v>
      </c>
      <c r="CK27" s="75">
        <f t="shared" si="50"/>
        <v>583.60927334338089</v>
      </c>
      <c r="CL27" s="72">
        <v>65</v>
      </c>
      <c r="CM27" s="75">
        <f t="shared" si="51"/>
        <v>0.90630778703664994</v>
      </c>
      <c r="CN27" s="75">
        <f t="shared" si="52"/>
        <v>293.64372299987457</v>
      </c>
      <c r="CO27" s="75">
        <f t="shared" si="53"/>
        <v>320.83295661097407</v>
      </c>
      <c r="CP27" s="75">
        <f t="shared" si="54"/>
        <v>175.91671524739525</v>
      </c>
      <c r="CQ27" s="75">
        <f t="shared" si="55"/>
        <v>262.77631673240683</v>
      </c>
      <c r="CR27" s="72">
        <v>37</v>
      </c>
      <c r="CS27" s="72">
        <v>67</v>
      </c>
      <c r="CT27" s="75">
        <f t="shared" si="56"/>
        <v>0.92050485345244037</v>
      </c>
      <c r="CU27" s="75">
        <f t="shared" si="57"/>
        <v>485.10605776943606</v>
      </c>
      <c r="CV27" s="75">
        <f t="shared" si="58"/>
        <v>602.9306790113485</v>
      </c>
      <c r="CW27" s="72">
        <v>56</v>
      </c>
      <c r="CX27" s="75">
        <f t="shared" si="59"/>
        <v>0.82903757255504174</v>
      </c>
      <c r="CY27" s="75">
        <f t="shared" si="60"/>
        <v>268.6081735078335</v>
      </c>
      <c r="CZ27" s="75">
        <f t="shared" si="61"/>
        <v>293.47930068448477</v>
      </c>
      <c r="DA27" s="75">
        <f t="shared" si="62"/>
        <v>216.49788426160256</v>
      </c>
      <c r="DB27" s="75">
        <f t="shared" si="63"/>
        <v>309.45137832686373</v>
      </c>
      <c r="DC27" s="72">
        <v>33</v>
      </c>
      <c r="DD27" s="72">
        <v>62</v>
      </c>
      <c r="DE27" s="75">
        <f t="shared" si="64"/>
        <v>0.88294759285892688</v>
      </c>
      <c r="DF27" s="75">
        <f t="shared" si="65"/>
        <v>465.31338143665448</v>
      </c>
      <c r="DG27" s="75">
        <f t="shared" si="66"/>
        <v>578.33067332259714</v>
      </c>
      <c r="DH27" s="72">
        <v>60</v>
      </c>
      <c r="DI27" s="75">
        <f t="shared" si="67"/>
        <v>0.8660254037844386</v>
      </c>
      <c r="DJ27" s="75">
        <f t="shared" si="68"/>
        <v>280.59223082615813</v>
      </c>
      <c r="DK27" s="75">
        <f t="shared" si="69"/>
        <v>306.57299293969129</v>
      </c>
      <c r="DL27" s="75">
        <f t="shared" si="70"/>
        <v>184.72115061049635</v>
      </c>
      <c r="DM27" s="75">
        <f t="shared" si="71"/>
        <v>271.75768038290585</v>
      </c>
      <c r="DN27" s="72">
        <v>38</v>
      </c>
      <c r="DO27" s="72">
        <v>62</v>
      </c>
      <c r="DP27" s="75">
        <f t="shared" si="72"/>
        <v>0.88294759285892688</v>
      </c>
      <c r="DQ27" s="75">
        <f t="shared" si="73"/>
        <v>465.31338143665448</v>
      </c>
      <c r="DR27" s="75">
        <f t="shared" si="74"/>
        <v>578.33067332259714</v>
      </c>
      <c r="DS27" s="72">
        <v>59</v>
      </c>
      <c r="DT27" s="75">
        <f t="shared" si="75"/>
        <v>0.85716730070211233</v>
      </c>
      <c r="DU27" s="75">
        <f t="shared" si="76"/>
        <v>277.72220542748437</v>
      </c>
      <c r="DV27" s="75">
        <f t="shared" si="77"/>
        <v>303.43722444854774</v>
      </c>
      <c r="DW27" s="75">
        <f t="shared" si="78"/>
        <v>187.59117600917011</v>
      </c>
      <c r="DX27" s="75">
        <f t="shared" si="79"/>
        <v>274.8934488740494</v>
      </c>
      <c r="DY27" s="72">
        <v>40</v>
      </c>
      <c r="DZ27" s="72">
        <v>56</v>
      </c>
      <c r="EA27" s="75">
        <f t="shared" si="80"/>
        <v>0.82903757255504174</v>
      </c>
      <c r="EB27" s="75">
        <f t="shared" si="81"/>
        <v>436.902800736507</v>
      </c>
      <c r="EC27" s="75">
        <f t="shared" si="82"/>
        <v>543.01961002355233</v>
      </c>
      <c r="ED27" s="72">
        <v>58</v>
      </c>
      <c r="EE27" s="75">
        <f t="shared" si="83"/>
        <v>0.84804809615642596</v>
      </c>
      <c r="EF27" s="75">
        <f t="shared" si="84"/>
        <v>274.76758315468203</v>
      </c>
      <c r="EG27" s="75">
        <f t="shared" si="85"/>
        <v>300.20902603937481</v>
      </c>
      <c r="EH27" s="75">
        <f t="shared" si="86"/>
        <v>162.13521758182497</v>
      </c>
      <c r="EI27" s="75">
        <f t="shared" si="87"/>
        <v>242.81058398417753</v>
      </c>
      <c r="EJ27" s="72">
        <v>51</v>
      </c>
      <c r="EK27" s="72">
        <v>63</v>
      </c>
      <c r="EL27" s="75">
        <f t="shared" si="88"/>
        <v>0.89100652418836779</v>
      </c>
      <c r="EM27" s="75">
        <f t="shared" si="89"/>
        <v>469.56043824726981</v>
      </c>
      <c r="EN27" s="75">
        <f t="shared" si="90"/>
        <v>583.60927334338089</v>
      </c>
      <c r="EO27" s="72">
        <v>62</v>
      </c>
      <c r="EP27" s="75">
        <f t="shared" si="91"/>
        <v>0.88294759285892688</v>
      </c>
      <c r="EQ27" s="75">
        <f t="shared" si="92"/>
        <v>286.07502008629228</v>
      </c>
      <c r="ER27" s="75">
        <f t="shared" si="93"/>
        <v>312.56344787206012</v>
      </c>
      <c r="ES27" s="75">
        <f t="shared" si="94"/>
        <v>183.48541816097753</v>
      </c>
      <c r="ET27" s="75">
        <f t="shared" si="95"/>
        <v>271.04582547132077</v>
      </c>
      <c r="EU27" s="72">
        <v>38</v>
      </c>
    </row>
    <row r="28" spans="1:151" x14ac:dyDescent="0.2">
      <c r="A28" s="71">
        <v>23</v>
      </c>
      <c r="B28" s="72" t="s">
        <v>27</v>
      </c>
      <c r="C28" s="73">
        <v>55.5</v>
      </c>
      <c r="D28" s="73">
        <v>169.7</v>
      </c>
      <c r="E28" s="74">
        <v>83</v>
      </c>
      <c r="F28" s="74">
        <v>73.599999999999994</v>
      </c>
      <c r="G28" s="74">
        <v>54</v>
      </c>
      <c r="H28" s="74">
        <v>44.3</v>
      </c>
      <c r="I28" s="74">
        <v>16.899999999999999</v>
      </c>
      <c r="J28" s="74">
        <v>7.5</v>
      </c>
      <c r="K28" s="74">
        <v>30.4</v>
      </c>
      <c r="L28" s="74">
        <v>54.4</v>
      </c>
      <c r="M28" s="74">
        <v>41.1</v>
      </c>
      <c r="N28" s="74">
        <v>48.6</v>
      </c>
      <c r="O28" s="74">
        <v>34</v>
      </c>
      <c r="P28" s="74">
        <v>37.5</v>
      </c>
      <c r="Q28" s="74">
        <v>34.5</v>
      </c>
      <c r="R28" s="72" t="s">
        <v>61</v>
      </c>
      <c r="S28" s="72" t="s">
        <v>59</v>
      </c>
      <c r="T28" s="72">
        <v>55</v>
      </c>
      <c r="U28" s="75">
        <f t="shared" si="2"/>
        <v>0.8191520442889918</v>
      </c>
      <c r="V28" s="75">
        <f t="shared" si="3"/>
        <v>431.6931273402987</v>
      </c>
      <c r="W28" s="75">
        <f t="shared" si="4"/>
        <v>536.54458900928967</v>
      </c>
      <c r="X28" s="72">
        <v>49</v>
      </c>
      <c r="Y28" s="75">
        <f t="shared" si="5"/>
        <v>0.75470958022277201</v>
      </c>
      <c r="Z28" s="75">
        <f t="shared" si="6"/>
        <v>244.52590399217814</v>
      </c>
      <c r="AA28" s="75">
        <f t="shared" si="7"/>
        <v>267.16719139886129</v>
      </c>
      <c r="AB28" s="75">
        <f t="shared" si="0"/>
        <v>187.16722334812056</v>
      </c>
      <c r="AC28" s="75">
        <f t="shared" si="1"/>
        <v>269.37739761042837</v>
      </c>
      <c r="AD28" s="72">
        <v>28</v>
      </c>
      <c r="AE28" s="72">
        <v>54</v>
      </c>
      <c r="AF28" s="75">
        <f t="shared" si="8"/>
        <v>0.80901699437494745</v>
      </c>
      <c r="AG28" s="75">
        <f t="shared" si="9"/>
        <v>426.35195603559731</v>
      </c>
      <c r="AH28" s="75">
        <f t="shared" si="10"/>
        <v>529.90613131559053</v>
      </c>
      <c r="AI28" s="72">
        <v>51</v>
      </c>
      <c r="AJ28" s="75">
        <f t="shared" si="11"/>
        <v>0.7771459614569709</v>
      </c>
      <c r="AK28" s="75">
        <f t="shared" si="12"/>
        <v>251.79529151205858</v>
      </c>
      <c r="AL28" s="75">
        <f t="shared" si="13"/>
        <v>275.10967035576772</v>
      </c>
      <c r="AM28" s="75">
        <f t="shared" si="14"/>
        <v>174.55666452353873</v>
      </c>
      <c r="AN28" s="75">
        <f t="shared" si="15"/>
        <v>254.79646095982281</v>
      </c>
      <c r="AO28" s="72">
        <v>30</v>
      </c>
      <c r="AP28" s="72">
        <v>59</v>
      </c>
      <c r="AQ28" s="75">
        <f t="shared" si="16"/>
        <v>0.85716730070211233</v>
      </c>
      <c r="AR28" s="75">
        <f t="shared" si="17"/>
        <v>451.72716747001323</v>
      </c>
      <c r="AS28" s="75">
        <f t="shared" si="18"/>
        <v>561.44458195988364</v>
      </c>
      <c r="AT28" s="72">
        <v>48</v>
      </c>
      <c r="AU28" s="75">
        <f t="shared" si="19"/>
        <v>0.74314482547739424</v>
      </c>
      <c r="AV28" s="75">
        <f t="shared" si="20"/>
        <v>240.77892345467575</v>
      </c>
      <c r="AW28" s="75">
        <f t="shared" si="21"/>
        <v>263.07326821899755</v>
      </c>
      <c r="AX28" s="75">
        <f t="shared" si="22"/>
        <v>210.94824401533748</v>
      </c>
      <c r="AY28" s="75">
        <f t="shared" si="23"/>
        <v>298.37131374088608</v>
      </c>
      <c r="AZ28" s="72">
        <v>0</v>
      </c>
      <c r="BA28" s="72">
        <v>53</v>
      </c>
      <c r="BB28" s="75">
        <f t="shared" si="24"/>
        <v>0.79863551004729283</v>
      </c>
      <c r="BC28" s="75">
        <f t="shared" si="25"/>
        <v>420.88091379492334</v>
      </c>
      <c r="BD28" s="75">
        <f t="shared" si="26"/>
        <v>523.10625908097677</v>
      </c>
      <c r="BE28" s="72">
        <v>53</v>
      </c>
      <c r="BF28" s="75">
        <f t="shared" si="27"/>
        <v>0.79863551004729283</v>
      </c>
      <c r="BG28" s="75">
        <f t="shared" si="28"/>
        <v>258.7579052553229</v>
      </c>
      <c r="BH28" s="75">
        <f t="shared" si="29"/>
        <v>282.71697055674167</v>
      </c>
      <c r="BI28" s="75">
        <f t="shared" si="30"/>
        <v>162.12300853960045</v>
      </c>
      <c r="BJ28" s="75">
        <f t="shared" si="31"/>
        <v>240.3892885242351</v>
      </c>
      <c r="BK28" s="72">
        <v>17</v>
      </c>
      <c r="BL28" s="72">
        <v>56</v>
      </c>
      <c r="BM28" s="75">
        <f t="shared" si="32"/>
        <v>0.82903757255504174</v>
      </c>
      <c r="BN28" s="75">
        <f t="shared" si="33"/>
        <v>436.902800736507</v>
      </c>
      <c r="BO28" s="75">
        <f t="shared" si="34"/>
        <v>543.01961002355233</v>
      </c>
      <c r="BP28" s="72">
        <v>55</v>
      </c>
      <c r="BQ28" s="75">
        <f t="shared" si="35"/>
        <v>0.8191520442889918</v>
      </c>
      <c r="BR28" s="75">
        <f t="shared" si="36"/>
        <v>265.40526234963335</v>
      </c>
      <c r="BS28" s="75">
        <f t="shared" si="37"/>
        <v>289.97982367830309</v>
      </c>
      <c r="BT28" s="75">
        <f t="shared" si="38"/>
        <v>171.49753838687366</v>
      </c>
      <c r="BU28" s="75">
        <f t="shared" si="39"/>
        <v>253.03978634524924</v>
      </c>
      <c r="BV28" s="72">
        <v>28</v>
      </c>
      <c r="BW28" s="72">
        <v>56</v>
      </c>
      <c r="BX28" s="75">
        <f t="shared" si="40"/>
        <v>0.82903757255504174</v>
      </c>
      <c r="BY28" s="75">
        <f t="shared" si="41"/>
        <v>436.902800736507</v>
      </c>
      <c r="BZ28" s="75">
        <f t="shared" si="42"/>
        <v>543.01961002355233</v>
      </c>
      <c r="CA28" s="72">
        <v>51</v>
      </c>
      <c r="CB28" s="75">
        <f t="shared" si="43"/>
        <v>0.7771459614569709</v>
      </c>
      <c r="CC28" s="75">
        <f t="shared" si="44"/>
        <v>251.79529151205858</v>
      </c>
      <c r="CD28" s="75">
        <f t="shared" si="45"/>
        <v>275.10967035576772</v>
      </c>
      <c r="CE28" s="75">
        <f t="shared" si="46"/>
        <v>185.10750922444842</v>
      </c>
      <c r="CF28" s="75">
        <f t="shared" si="47"/>
        <v>267.90993966778461</v>
      </c>
      <c r="CG28" s="72">
        <v>30</v>
      </c>
      <c r="CH28" s="72">
        <v>54</v>
      </c>
      <c r="CI28" s="75">
        <f t="shared" si="48"/>
        <v>0.80901699437494745</v>
      </c>
      <c r="CJ28" s="75">
        <f t="shared" si="49"/>
        <v>426.35195603559731</v>
      </c>
      <c r="CK28" s="75">
        <f t="shared" si="50"/>
        <v>529.90613131559053</v>
      </c>
      <c r="CL28" s="72">
        <v>52</v>
      </c>
      <c r="CM28" s="75">
        <f t="shared" si="51"/>
        <v>0.78801075360672201</v>
      </c>
      <c r="CN28" s="75">
        <f t="shared" si="52"/>
        <v>255.31548416857794</v>
      </c>
      <c r="CO28" s="75">
        <f t="shared" si="53"/>
        <v>278.95580677677958</v>
      </c>
      <c r="CP28" s="75">
        <f t="shared" si="54"/>
        <v>171.03647186701937</v>
      </c>
      <c r="CQ28" s="75">
        <f t="shared" si="55"/>
        <v>250.95032453881095</v>
      </c>
      <c r="CR28" s="72">
        <v>41</v>
      </c>
      <c r="CS28" s="72">
        <v>56</v>
      </c>
      <c r="CT28" s="75">
        <f t="shared" si="56"/>
        <v>0.82903757255504174</v>
      </c>
      <c r="CU28" s="75">
        <f t="shared" si="57"/>
        <v>436.902800736507</v>
      </c>
      <c r="CV28" s="75">
        <f t="shared" si="58"/>
        <v>543.01961002355233</v>
      </c>
      <c r="CW28" s="72">
        <v>49</v>
      </c>
      <c r="CX28" s="75">
        <f t="shared" si="59"/>
        <v>0.75470958022277201</v>
      </c>
      <c r="CY28" s="75">
        <f t="shared" si="60"/>
        <v>244.52590399217814</v>
      </c>
      <c r="CZ28" s="75">
        <f t="shared" si="61"/>
        <v>267.16719139886129</v>
      </c>
      <c r="DA28" s="75">
        <f t="shared" si="62"/>
        <v>192.37689674432886</v>
      </c>
      <c r="DB28" s="75">
        <f t="shared" si="63"/>
        <v>275.85241862469104</v>
      </c>
      <c r="DC28" s="72">
        <v>37</v>
      </c>
      <c r="DD28" s="72">
        <v>55</v>
      </c>
      <c r="DE28" s="75">
        <f t="shared" si="64"/>
        <v>0.8191520442889918</v>
      </c>
      <c r="DF28" s="75">
        <f t="shared" si="65"/>
        <v>431.6931273402987</v>
      </c>
      <c r="DG28" s="75">
        <f t="shared" si="66"/>
        <v>536.54458900928967</v>
      </c>
      <c r="DH28" s="72">
        <v>51</v>
      </c>
      <c r="DI28" s="75">
        <f t="shared" si="67"/>
        <v>0.7771459614569709</v>
      </c>
      <c r="DJ28" s="75">
        <f t="shared" si="68"/>
        <v>251.79529151205858</v>
      </c>
      <c r="DK28" s="75">
        <f t="shared" si="69"/>
        <v>275.10967035576772</v>
      </c>
      <c r="DL28" s="75">
        <f t="shared" si="70"/>
        <v>179.89783582824012</v>
      </c>
      <c r="DM28" s="75">
        <f t="shared" si="71"/>
        <v>261.43491865352195</v>
      </c>
      <c r="DN28" s="72">
        <v>31</v>
      </c>
      <c r="DO28" s="72">
        <v>55</v>
      </c>
      <c r="DP28" s="75">
        <f t="shared" si="72"/>
        <v>0.8191520442889918</v>
      </c>
      <c r="DQ28" s="75">
        <f t="shared" si="73"/>
        <v>431.6931273402987</v>
      </c>
      <c r="DR28" s="75">
        <f t="shared" si="74"/>
        <v>536.54458900928967</v>
      </c>
      <c r="DS28" s="72">
        <v>57</v>
      </c>
      <c r="DT28" s="75">
        <f t="shared" si="75"/>
        <v>0.83867056794542405</v>
      </c>
      <c r="DU28" s="75">
        <f t="shared" si="76"/>
        <v>271.72926401431738</v>
      </c>
      <c r="DV28" s="75">
        <f t="shared" si="77"/>
        <v>296.88938105268011</v>
      </c>
      <c r="DW28" s="75">
        <f t="shared" si="78"/>
        <v>159.96386332598132</v>
      </c>
      <c r="DX28" s="75">
        <f t="shared" si="79"/>
        <v>239.65520795660956</v>
      </c>
      <c r="DY28" s="72">
        <v>35</v>
      </c>
      <c r="DZ28" s="72">
        <v>52</v>
      </c>
      <c r="EA28" s="75">
        <f t="shared" si="80"/>
        <v>0.78801075360672201</v>
      </c>
      <c r="EB28" s="75">
        <f t="shared" si="81"/>
        <v>415.28166715074252</v>
      </c>
      <c r="EC28" s="75">
        <f t="shared" si="82"/>
        <v>516.14704361240297</v>
      </c>
      <c r="ED28" s="72">
        <v>48</v>
      </c>
      <c r="EE28" s="75">
        <f t="shared" si="83"/>
        <v>0.74314482547739424</v>
      </c>
      <c r="EF28" s="75">
        <f t="shared" si="84"/>
        <v>240.77892345467575</v>
      </c>
      <c r="EG28" s="75">
        <f t="shared" si="85"/>
        <v>263.07326821899755</v>
      </c>
      <c r="EH28" s="75">
        <f t="shared" si="86"/>
        <v>174.50274369606677</v>
      </c>
      <c r="EI28" s="75">
        <f t="shared" si="87"/>
        <v>253.07377539340541</v>
      </c>
      <c r="EJ28" s="72">
        <v>24</v>
      </c>
      <c r="EK28" s="72">
        <v>56</v>
      </c>
      <c r="EL28" s="75">
        <f t="shared" si="88"/>
        <v>0.82903757255504174</v>
      </c>
      <c r="EM28" s="75">
        <f t="shared" si="89"/>
        <v>436.902800736507</v>
      </c>
      <c r="EN28" s="75">
        <f t="shared" si="90"/>
        <v>543.01961002355233</v>
      </c>
      <c r="EO28" s="72">
        <v>48</v>
      </c>
      <c r="EP28" s="75">
        <f t="shared" si="91"/>
        <v>0.74314482547739424</v>
      </c>
      <c r="EQ28" s="75">
        <f t="shared" si="92"/>
        <v>240.77892345467575</v>
      </c>
      <c r="ER28" s="75">
        <f t="shared" si="93"/>
        <v>263.07326821899755</v>
      </c>
      <c r="ES28" s="75">
        <f t="shared" si="94"/>
        <v>196.12387728183126</v>
      </c>
      <c r="ET28" s="75">
        <f t="shared" si="95"/>
        <v>279.94634180455478</v>
      </c>
      <c r="EU28" s="72">
        <v>25</v>
      </c>
    </row>
    <row r="29" spans="1:151" x14ac:dyDescent="0.2">
      <c r="A29" s="71">
        <v>24</v>
      </c>
      <c r="B29" s="72" t="s">
        <v>13</v>
      </c>
      <c r="C29" s="73">
        <v>66</v>
      </c>
      <c r="D29" s="73">
        <v>161</v>
      </c>
      <c r="E29" s="74">
        <v>82</v>
      </c>
      <c r="F29" s="74">
        <v>72.2</v>
      </c>
      <c r="G29" s="74">
        <v>54.5</v>
      </c>
      <c r="H29" s="74">
        <v>44.1</v>
      </c>
      <c r="I29" s="74">
        <v>22.1</v>
      </c>
      <c r="J29" s="74">
        <v>9.6999999999999993</v>
      </c>
      <c r="K29" s="74">
        <v>30.8</v>
      </c>
      <c r="L29" s="74">
        <v>57.7</v>
      </c>
      <c r="M29" s="74">
        <v>41</v>
      </c>
      <c r="N29" s="74">
        <v>47.4</v>
      </c>
      <c r="O29" s="74">
        <v>36.5</v>
      </c>
      <c r="P29" s="74">
        <v>39.799999999999997</v>
      </c>
      <c r="Q29" s="74">
        <v>35.1</v>
      </c>
      <c r="R29" s="72" t="s">
        <v>61</v>
      </c>
      <c r="S29" s="72" t="s">
        <v>59</v>
      </c>
      <c r="T29" s="72">
        <v>53</v>
      </c>
      <c r="U29" s="75">
        <f t="shared" si="2"/>
        <v>0.79863551004729283</v>
      </c>
      <c r="V29" s="75">
        <f t="shared" si="3"/>
        <v>420.88091379492334</v>
      </c>
      <c r="W29" s="75">
        <f t="shared" si="4"/>
        <v>523.10625908097677</v>
      </c>
      <c r="X29" s="72">
        <v>59</v>
      </c>
      <c r="Y29" s="75">
        <f t="shared" si="5"/>
        <v>0.85716730070211233</v>
      </c>
      <c r="Z29" s="75">
        <f t="shared" si="6"/>
        <v>277.72220542748437</v>
      </c>
      <c r="AA29" s="75">
        <f t="shared" si="7"/>
        <v>303.43722444854774</v>
      </c>
      <c r="AB29" s="75">
        <f t="shared" si="0"/>
        <v>143.15870836743898</v>
      </c>
      <c r="AC29" s="75">
        <f t="shared" si="1"/>
        <v>219.66903463242903</v>
      </c>
      <c r="AD29" s="72">
        <v>20</v>
      </c>
      <c r="AE29" s="72">
        <v>54</v>
      </c>
      <c r="AF29" s="75">
        <f t="shared" si="8"/>
        <v>0.80901699437494745</v>
      </c>
      <c r="AG29" s="75">
        <f t="shared" si="9"/>
        <v>426.35195603559731</v>
      </c>
      <c r="AH29" s="75">
        <f t="shared" si="10"/>
        <v>529.90613131559053</v>
      </c>
      <c r="AI29" s="72">
        <v>52</v>
      </c>
      <c r="AJ29" s="75">
        <f t="shared" si="11"/>
        <v>0.78801075360672201</v>
      </c>
      <c r="AK29" s="75">
        <f t="shared" si="12"/>
        <v>255.31548416857794</v>
      </c>
      <c r="AL29" s="75">
        <f t="shared" si="13"/>
        <v>278.95580677677958</v>
      </c>
      <c r="AM29" s="75">
        <f t="shared" si="14"/>
        <v>171.03647186701937</v>
      </c>
      <c r="AN29" s="75">
        <f t="shared" si="15"/>
        <v>250.95032453881095</v>
      </c>
      <c r="AO29" s="72">
        <v>18</v>
      </c>
      <c r="AP29" s="72">
        <v>51</v>
      </c>
      <c r="AQ29" s="75">
        <f t="shared" si="16"/>
        <v>0.7771459614569709</v>
      </c>
      <c r="AR29" s="75">
        <f t="shared" si="17"/>
        <v>409.55592168782368</v>
      </c>
      <c r="AS29" s="75">
        <f t="shared" si="18"/>
        <v>509.03060475431596</v>
      </c>
      <c r="AT29" s="72">
        <v>62</v>
      </c>
      <c r="AU29" s="75">
        <f t="shared" si="19"/>
        <v>0.88294759285892688</v>
      </c>
      <c r="AV29" s="75">
        <f t="shared" si="20"/>
        <v>286.07502008629228</v>
      </c>
      <c r="AW29" s="75">
        <f t="shared" si="21"/>
        <v>312.56344787206012</v>
      </c>
      <c r="AX29" s="75">
        <f t="shared" si="22"/>
        <v>123.4809016015314</v>
      </c>
      <c r="AY29" s="75">
        <f t="shared" si="23"/>
        <v>196.46715688225584</v>
      </c>
      <c r="AZ29" s="72">
        <v>23</v>
      </c>
      <c r="BA29" s="72">
        <v>52</v>
      </c>
      <c r="BB29" s="75">
        <f t="shared" si="24"/>
        <v>0.78801075360672201</v>
      </c>
      <c r="BC29" s="75">
        <f t="shared" si="25"/>
        <v>415.28166715074252</v>
      </c>
      <c r="BD29" s="75">
        <f t="shared" si="26"/>
        <v>516.14704361240297</v>
      </c>
      <c r="BE29" s="72">
        <v>54</v>
      </c>
      <c r="BF29" s="75">
        <f t="shared" si="27"/>
        <v>0.80901699437494745</v>
      </c>
      <c r="BG29" s="75">
        <f t="shared" si="28"/>
        <v>262.12150617748296</v>
      </c>
      <c r="BH29" s="75">
        <f t="shared" si="29"/>
        <v>286.39201600873139</v>
      </c>
      <c r="BI29" s="75">
        <f t="shared" si="30"/>
        <v>153.16016097325956</v>
      </c>
      <c r="BJ29" s="75">
        <f t="shared" si="31"/>
        <v>229.75502760367158</v>
      </c>
      <c r="BK29" s="72">
        <v>18</v>
      </c>
      <c r="BL29" s="72">
        <v>53</v>
      </c>
      <c r="BM29" s="75">
        <f t="shared" si="32"/>
        <v>0.79863551004729283</v>
      </c>
      <c r="BN29" s="75">
        <f t="shared" si="33"/>
        <v>420.88091379492334</v>
      </c>
      <c r="BO29" s="75">
        <f t="shared" si="34"/>
        <v>523.10625908097677</v>
      </c>
      <c r="BP29" s="72">
        <v>41</v>
      </c>
      <c r="BQ29" s="75">
        <f t="shared" si="35"/>
        <v>0.65605902899050728</v>
      </c>
      <c r="BR29" s="75">
        <f t="shared" si="36"/>
        <v>212.56312539292435</v>
      </c>
      <c r="BS29" s="75">
        <f t="shared" si="37"/>
        <v>232.24489626263957</v>
      </c>
      <c r="BT29" s="75">
        <f t="shared" si="38"/>
        <v>208.317788401999</v>
      </c>
      <c r="BU29" s="75">
        <f t="shared" si="39"/>
        <v>290.86136281833717</v>
      </c>
      <c r="BV29" s="72">
        <v>22</v>
      </c>
      <c r="BW29" s="72">
        <v>57</v>
      </c>
      <c r="BX29" s="75">
        <f t="shared" si="40"/>
        <v>0.83867056794542405</v>
      </c>
      <c r="BY29" s="75">
        <f t="shared" si="41"/>
        <v>441.97938930723848</v>
      </c>
      <c r="BZ29" s="75">
        <f t="shared" si="42"/>
        <v>549.32922200425276</v>
      </c>
      <c r="CA29" s="72">
        <v>43</v>
      </c>
      <c r="CB29" s="75">
        <f t="shared" si="43"/>
        <v>0.68199836006249848</v>
      </c>
      <c r="CC29" s="75">
        <f t="shared" si="44"/>
        <v>220.96746866024949</v>
      </c>
      <c r="CD29" s="75">
        <f t="shared" si="45"/>
        <v>241.42741946212445</v>
      </c>
      <c r="CE29" s="75">
        <f t="shared" si="46"/>
        <v>221.01192064698898</v>
      </c>
      <c r="CF29" s="75">
        <f t="shared" si="47"/>
        <v>307.90180254212828</v>
      </c>
      <c r="CG29" s="72">
        <v>22</v>
      </c>
      <c r="CH29" s="72">
        <v>51</v>
      </c>
      <c r="CI29" s="75">
        <f t="shared" si="48"/>
        <v>0.7771459614569709</v>
      </c>
      <c r="CJ29" s="75">
        <f t="shared" si="49"/>
        <v>409.55592168782368</v>
      </c>
      <c r="CK29" s="75">
        <f t="shared" si="50"/>
        <v>509.03060475431596</v>
      </c>
      <c r="CL29" s="72">
        <v>41</v>
      </c>
      <c r="CM29" s="75">
        <f t="shared" si="51"/>
        <v>0.65605902899050728</v>
      </c>
      <c r="CN29" s="75">
        <f t="shared" si="52"/>
        <v>212.56312539292435</v>
      </c>
      <c r="CO29" s="75">
        <f t="shared" si="53"/>
        <v>232.24489626263957</v>
      </c>
      <c r="CP29" s="75">
        <f t="shared" si="54"/>
        <v>196.99279629489934</v>
      </c>
      <c r="CQ29" s="75">
        <f t="shared" si="55"/>
        <v>276.78570849167636</v>
      </c>
      <c r="CR29" s="72">
        <v>16</v>
      </c>
      <c r="CS29" s="72">
        <v>50</v>
      </c>
      <c r="CT29" s="75">
        <f t="shared" si="56"/>
        <v>0.76604444311897801</v>
      </c>
      <c r="CU29" s="75">
        <f t="shared" si="57"/>
        <v>403.70542152370143</v>
      </c>
      <c r="CV29" s="75">
        <f t="shared" si="58"/>
        <v>501.7591102429306</v>
      </c>
      <c r="CW29" s="72">
        <v>40</v>
      </c>
      <c r="CX29" s="75">
        <f t="shared" si="59"/>
        <v>0.64278760968653925</v>
      </c>
      <c r="CY29" s="75">
        <f t="shared" si="60"/>
        <v>208.26318553843871</v>
      </c>
      <c r="CZ29" s="75">
        <f t="shared" si="61"/>
        <v>227.5468138290349</v>
      </c>
      <c r="DA29" s="75">
        <f t="shared" si="62"/>
        <v>195.44223598526273</v>
      </c>
      <c r="DB29" s="75">
        <f t="shared" si="63"/>
        <v>274.21229641389573</v>
      </c>
      <c r="DC29" s="72">
        <v>17</v>
      </c>
      <c r="DD29" s="72">
        <v>51</v>
      </c>
      <c r="DE29" s="75">
        <f t="shared" si="64"/>
        <v>0.7771459614569709</v>
      </c>
      <c r="DF29" s="75">
        <f t="shared" si="65"/>
        <v>409.55592168782368</v>
      </c>
      <c r="DG29" s="75">
        <f t="shared" si="66"/>
        <v>509.03060475431596</v>
      </c>
      <c r="DH29" s="72">
        <v>52</v>
      </c>
      <c r="DI29" s="75">
        <f t="shared" si="67"/>
        <v>0.78801075360672201</v>
      </c>
      <c r="DJ29" s="75">
        <f t="shared" si="68"/>
        <v>255.31548416857794</v>
      </c>
      <c r="DK29" s="75">
        <f t="shared" si="69"/>
        <v>278.95580677677958</v>
      </c>
      <c r="DL29" s="75">
        <f t="shared" si="70"/>
        <v>154.24043751924575</v>
      </c>
      <c r="DM29" s="75">
        <f t="shared" si="71"/>
        <v>230.07479797753638</v>
      </c>
      <c r="DN29" s="72">
        <v>20</v>
      </c>
      <c r="DO29" s="72">
        <v>52</v>
      </c>
      <c r="DP29" s="75">
        <f t="shared" si="72"/>
        <v>0.78801075360672201</v>
      </c>
      <c r="DQ29" s="75">
        <f t="shared" si="73"/>
        <v>415.28166715074252</v>
      </c>
      <c r="DR29" s="75">
        <f t="shared" si="74"/>
        <v>516.14704361240297</v>
      </c>
      <c r="DS29" s="72">
        <v>48</v>
      </c>
      <c r="DT29" s="75">
        <f t="shared" si="75"/>
        <v>0.74314482547739424</v>
      </c>
      <c r="DU29" s="75">
        <f t="shared" si="76"/>
        <v>240.77892345467575</v>
      </c>
      <c r="DV29" s="75">
        <f t="shared" si="77"/>
        <v>263.07326821899755</v>
      </c>
      <c r="DW29" s="75">
        <f t="shared" si="78"/>
        <v>174.50274369606677</v>
      </c>
      <c r="DX29" s="75">
        <f t="shared" si="79"/>
        <v>253.07377539340541</v>
      </c>
      <c r="DY29" s="72">
        <v>28</v>
      </c>
      <c r="DZ29" s="72">
        <v>57</v>
      </c>
      <c r="EA29" s="75">
        <f t="shared" si="80"/>
        <v>0.83867056794542405</v>
      </c>
      <c r="EB29" s="75">
        <f t="shared" si="81"/>
        <v>441.97938930723848</v>
      </c>
      <c r="EC29" s="75">
        <f t="shared" si="82"/>
        <v>549.32922200425276</v>
      </c>
      <c r="ED29" s="72">
        <v>43</v>
      </c>
      <c r="EE29" s="75">
        <f t="shared" si="83"/>
        <v>0.68199836006249848</v>
      </c>
      <c r="EF29" s="75">
        <f t="shared" si="84"/>
        <v>220.96746866024949</v>
      </c>
      <c r="EG29" s="75">
        <f t="shared" si="85"/>
        <v>241.42741946212445</v>
      </c>
      <c r="EH29" s="75">
        <f t="shared" si="86"/>
        <v>221.01192064698898</v>
      </c>
      <c r="EI29" s="75">
        <f t="shared" si="87"/>
        <v>307.90180254212828</v>
      </c>
      <c r="EJ29" s="72">
        <v>17</v>
      </c>
      <c r="EK29" s="72">
        <v>65</v>
      </c>
      <c r="EL29" s="75">
        <f t="shared" si="88"/>
        <v>0.90630778703664994</v>
      </c>
      <c r="EM29" s="75">
        <f t="shared" si="89"/>
        <v>477.62420376831454</v>
      </c>
      <c r="EN29" s="75">
        <f t="shared" si="90"/>
        <v>593.63160050900569</v>
      </c>
      <c r="EO29" s="72">
        <v>50</v>
      </c>
      <c r="EP29" s="75">
        <f t="shared" si="91"/>
        <v>0.76604444311897801</v>
      </c>
      <c r="EQ29" s="75">
        <f t="shared" si="92"/>
        <v>248.19839957054887</v>
      </c>
      <c r="ER29" s="75">
        <f t="shared" si="93"/>
        <v>271.17973286411819</v>
      </c>
      <c r="ES29" s="75">
        <f t="shared" si="94"/>
        <v>229.42580419776567</v>
      </c>
      <c r="ET29" s="75">
        <f t="shared" si="95"/>
        <v>322.4518676448875</v>
      </c>
      <c r="EU29" s="72">
        <v>17</v>
      </c>
    </row>
    <row r="30" spans="1:151" x14ac:dyDescent="0.2">
      <c r="A30" s="71">
        <v>25</v>
      </c>
      <c r="B30" s="72" t="s">
        <v>14</v>
      </c>
      <c r="C30" s="73">
        <v>55</v>
      </c>
      <c r="D30" s="73">
        <v>159</v>
      </c>
      <c r="E30" s="74">
        <v>79.8</v>
      </c>
      <c r="F30" s="74">
        <v>70</v>
      </c>
      <c r="G30" s="74">
        <v>52.2</v>
      </c>
      <c r="H30" s="74">
        <v>42.5</v>
      </c>
      <c r="I30" s="74">
        <v>25</v>
      </c>
      <c r="J30" s="74">
        <v>8.8000000000000007</v>
      </c>
      <c r="K30" s="74">
        <v>28.6</v>
      </c>
      <c r="L30" s="74">
        <v>50</v>
      </c>
      <c r="M30" s="74">
        <v>37.5</v>
      </c>
      <c r="N30" s="74">
        <v>45</v>
      </c>
      <c r="O30" s="74">
        <v>37</v>
      </c>
      <c r="P30" s="74">
        <v>40</v>
      </c>
      <c r="Q30" s="74">
        <v>34.700000000000003</v>
      </c>
      <c r="R30" s="72" t="s">
        <v>61</v>
      </c>
      <c r="S30" s="72" t="s">
        <v>59</v>
      </c>
      <c r="T30" s="72">
        <v>62</v>
      </c>
      <c r="U30" s="75">
        <f t="shared" si="2"/>
        <v>0.88294759285892688</v>
      </c>
      <c r="V30" s="75">
        <f t="shared" si="3"/>
        <v>465.31338143665448</v>
      </c>
      <c r="W30" s="75">
        <f t="shared" si="4"/>
        <v>578.33067332259714</v>
      </c>
      <c r="X30" s="72">
        <v>54</v>
      </c>
      <c r="Y30" s="75">
        <f t="shared" si="5"/>
        <v>0.80901699437494745</v>
      </c>
      <c r="Z30" s="75">
        <f t="shared" si="6"/>
        <v>262.12150617748296</v>
      </c>
      <c r="AA30" s="75">
        <f t="shared" si="7"/>
        <v>286.39201600873139</v>
      </c>
      <c r="AB30" s="75">
        <f t="shared" si="0"/>
        <v>203.19187525917152</v>
      </c>
      <c r="AC30" s="75">
        <f t="shared" si="1"/>
        <v>291.93865731386575</v>
      </c>
      <c r="AD30" s="72">
        <v>0</v>
      </c>
      <c r="AE30" s="72">
        <v>55</v>
      </c>
      <c r="AF30" s="75">
        <f t="shared" si="8"/>
        <v>0.8191520442889918</v>
      </c>
      <c r="AG30" s="75">
        <f t="shared" si="9"/>
        <v>431.6931273402987</v>
      </c>
      <c r="AH30" s="75">
        <f t="shared" si="10"/>
        <v>536.54458900928967</v>
      </c>
      <c r="AI30" s="72">
        <v>40</v>
      </c>
      <c r="AJ30" s="75">
        <f t="shared" si="11"/>
        <v>0.64278760968653925</v>
      </c>
      <c r="AK30" s="75">
        <f t="shared" si="12"/>
        <v>208.26318553843871</v>
      </c>
      <c r="AL30" s="75">
        <f t="shared" si="13"/>
        <v>227.5468138290349</v>
      </c>
      <c r="AM30" s="75">
        <f t="shared" si="14"/>
        <v>223.42994180186</v>
      </c>
      <c r="AN30" s="75">
        <f t="shared" si="15"/>
        <v>308.99777518025473</v>
      </c>
      <c r="AO30" s="72">
        <v>0</v>
      </c>
      <c r="AP30" s="72">
        <v>51</v>
      </c>
      <c r="AQ30" s="75">
        <f t="shared" si="16"/>
        <v>0.7771459614569709</v>
      </c>
      <c r="AR30" s="75">
        <f t="shared" si="17"/>
        <v>409.55592168782368</v>
      </c>
      <c r="AS30" s="75">
        <f t="shared" si="18"/>
        <v>509.03060475431596</v>
      </c>
      <c r="AT30" s="72">
        <v>44</v>
      </c>
      <c r="AU30" s="75">
        <f t="shared" si="19"/>
        <v>0.69465837045899725</v>
      </c>
      <c r="AV30" s="75">
        <f t="shared" si="20"/>
        <v>225.0693120287151</v>
      </c>
      <c r="AW30" s="75">
        <f t="shared" si="21"/>
        <v>245.90906314248502</v>
      </c>
      <c r="AX30" s="75">
        <f t="shared" si="22"/>
        <v>184.48660965910858</v>
      </c>
      <c r="AY30" s="75">
        <f t="shared" si="23"/>
        <v>263.12154161183093</v>
      </c>
      <c r="AZ30" s="72">
        <v>0</v>
      </c>
      <c r="BA30" s="72">
        <v>52</v>
      </c>
      <c r="BB30" s="75">
        <f t="shared" si="24"/>
        <v>0.78801075360672201</v>
      </c>
      <c r="BC30" s="75">
        <f t="shared" si="25"/>
        <v>415.28166715074252</v>
      </c>
      <c r="BD30" s="75">
        <f t="shared" si="26"/>
        <v>516.14704361240297</v>
      </c>
      <c r="BE30" s="72">
        <v>46</v>
      </c>
      <c r="BF30" s="75">
        <f t="shared" si="27"/>
        <v>0.71933980033865108</v>
      </c>
      <c r="BG30" s="75">
        <f t="shared" si="28"/>
        <v>233.06609530972295</v>
      </c>
      <c r="BH30" s="75">
        <f t="shared" si="29"/>
        <v>254.64628931988247</v>
      </c>
      <c r="BI30" s="75">
        <f t="shared" si="30"/>
        <v>182.21557184101957</v>
      </c>
      <c r="BJ30" s="75">
        <f t="shared" si="31"/>
        <v>261.50075429252047</v>
      </c>
      <c r="BK30" s="72">
        <v>26</v>
      </c>
      <c r="BL30" s="72">
        <v>51</v>
      </c>
      <c r="BM30" s="75">
        <f t="shared" si="32"/>
        <v>0.7771459614569709</v>
      </c>
      <c r="BN30" s="75">
        <f t="shared" si="33"/>
        <v>409.55592168782368</v>
      </c>
      <c r="BO30" s="75">
        <f t="shared" si="34"/>
        <v>509.03060475431596</v>
      </c>
      <c r="BP30" s="72">
        <v>46</v>
      </c>
      <c r="BQ30" s="75">
        <f t="shared" si="35"/>
        <v>0.71933980033865108</v>
      </c>
      <c r="BR30" s="75">
        <f t="shared" si="36"/>
        <v>233.06609530972295</v>
      </c>
      <c r="BS30" s="75">
        <f t="shared" si="37"/>
        <v>254.64628931988247</v>
      </c>
      <c r="BT30" s="75">
        <f t="shared" si="38"/>
        <v>176.48982637810073</v>
      </c>
      <c r="BU30" s="75">
        <f t="shared" si="39"/>
        <v>254.38431543443349</v>
      </c>
      <c r="BV30" s="72">
        <v>22</v>
      </c>
      <c r="BW30" s="72">
        <v>54</v>
      </c>
      <c r="BX30" s="75">
        <f t="shared" si="40"/>
        <v>0.80901699437494745</v>
      </c>
      <c r="BY30" s="75">
        <f t="shared" si="41"/>
        <v>426.35195603559731</v>
      </c>
      <c r="BZ30" s="75">
        <f t="shared" si="42"/>
        <v>529.90613131559053</v>
      </c>
      <c r="CA30" s="72">
        <v>52</v>
      </c>
      <c r="CB30" s="75">
        <f t="shared" si="43"/>
        <v>0.78801075360672201</v>
      </c>
      <c r="CC30" s="75">
        <f t="shared" si="44"/>
        <v>255.31548416857794</v>
      </c>
      <c r="CD30" s="75">
        <f t="shared" si="45"/>
        <v>278.95580677677958</v>
      </c>
      <c r="CE30" s="75">
        <f t="shared" si="46"/>
        <v>171.03647186701937</v>
      </c>
      <c r="CF30" s="75">
        <f t="shared" si="47"/>
        <v>250.95032453881095</v>
      </c>
      <c r="CG30" s="72">
        <v>22</v>
      </c>
      <c r="CH30" s="72">
        <v>58</v>
      </c>
      <c r="CI30" s="75">
        <f t="shared" si="48"/>
        <v>0.84804809615642596</v>
      </c>
      <c r="CJ30" s="75">
        <f t="shared" si="49"/>
        <v>446.92134667443651</v>
      </c>
      <c r="CK30" s="75">
        <f t="shared" si="50"/>
        <v>555.47150298245901</v>
      </c>
      <c r="CL30" s="72">
        <v>44</v>
      </c>
      <c r="CM30" s="75">
        <f t="shared" si="51"/>
        <v>0.69465837045899725</v>
      </c>
      <c r="CN30" s="75">
        <f t="shared" si="52"/>
        <v>225.0693120287151</v>
      </c>
      <c r="CO30" s="75">
        <f t="shared" si="53"/>
        <v>245.90906314248502</v>
      </c>
      <c r="CP30" s="75">
        <f t="shared" si="54"/>
        <v>221.8520346457214</v>
      </c>
      <c r="CQ30" s="75">
        <f t="shared" si="55"/>
        <v>309.56243983997399</v>
      </c>
      <c r="CR30" s="72">
        <v>17</v>
      </c>
      <c r="CS30" s="72">
        <v>56</v>
      </c>
      <c r="CT30" s="75">
        <f t="shared" si="56"/>
        <v>0.82903757255504174</v>
      </c>
      <c r="CU30" s="75">
        <f t="shared" si="57"/>
        <v>436.902800736507</v>
      </c>
      <c r="CV30" s="75">
        <f t="shared" si="58"/>
        <v>543.01961002355233</v>
      </c>
      <c r="CW30" s="72">
        <v>44</v>
      </c>
      <c r="CX30" s="75">
        <f t="shared" si="59"/>
        <v>0.69465837045899725</v>
      </c>
      <c r="CY30" s="75">
        <f t="shared" si="60"/>
        <v>225.0693120287151</v>
      </c>
      <c r="CZ30" s="75">
        <f t="shared" si="61"/>
        <v>245.90906314248502</v>
      </c>
      <c r="DA30" s="75">
        <f t="shared" si="62"/>
        <v>211.8334887077919</v>
      </c>
      <c r="DB30" s="75">
        <f t="shared" si="63"/>
        <v>297.11054688106731</v>
      </c>
      <c r="DC30" s="72">
        <v>19</v>
      </c>
      <c r="DD30" s="72">
        <v>55</v>
      </c>
      <c r="DE30" s="75">
        <f t="shared" si="64"/>
        <v>0.8191520442889918</v>
      </c>
      <c r="DF30" s="75">
        <f t="shared" si="65"/>
        <v>431.6931273402987</v>
      </c>
      <c r="DG30" s="75">
        <f t="shared" si="66"/>
        <v>536.54458900928967</v>
      </c>
      <c r="DH30" s="72">
        <v>44</v>
      </c>
      <c r="DI30" s="75">
        <f t="shared" si="67"/>
        <v>0.69465837045899725</v>
      </c>
      <c r="DJ30" s="75">
        <f t="shared" si="68"/>
        <v>225.0693120287151</v>
      </c>
      <c r="DK30" s="75">
        <f t="shared" si="69"/>
        <v>245.90906314248502</v>
      </c>
      <c r="DL30" s="75">
        <f t="shared" si="70"/>
        <v>206.6238153115836</v>
      </c>
      <c r="DM30" s="75">
        <f t="shared" si="71"/>
        <v>290.63552586680464</v>
      </c>
      <c r="DN30" s="72">
        <v>18</v>
      </c>
      <c r="DO30" s="72">
        <v>60</v>
      </c>
      <c r="DP30" s="75">
        <f t="shared" si="72"/>
        <v>0.8660254037844386</v>
      </c>
      <c r="DQ30" s="75">
        <f t="shared" si="73"/>
        <v>456.39538779439914</v>
      </c>
      <c r="DR30" s="75">
        <f t="shared" si="74"/>
        <v>567.24663947880731</v>
      </c>
      <c r="DS30" s="72">
        <v>53</v>
      </c>
      <c r="DT30" s="75">
        <f t="shared" si="75"/>
        <v>0.79863551004729283</v>
      </c>
      <c r="DU30" s="75">
        <f t="shared" si="76"/>
        <v>258.7579052553229</v>
      </c>
      <c r="DV30" s="75">
        <f t="shared" si="77"/>
        <v>282.71697055674167</v>
      </c>
      <c r="DW30" s="75">
        <f t="shared" si="78"/>
        <v>197.63748253907625</v>
      </c>
      <c r="DX30" s="75">
        <f t="shared" si="79"/>
        <v>284.52966892206564</v>
      </c>
      <c r="DY30" s="72">
        <v>28</v>
      </c>
      <c r="DZ30" s="72">
        <v>67</v>
      </c>
      <c r="EA30" s="75">
        <f t="shared" si="80"/>
        <v>0.92050485345244037</v>
      </c>
      <c r="EB30" s="75">
        <f t="shared" si="81"/>
        <v>485.10605776943606</v>
      </c>
      <c r="EC30" s="75">
        <f t="shared" si="82"/>
        <v>602.9306790113485</v>
      </c>
      <c r="ED30" s="72">
        <v>46</v>
      </c>
      <c r="EE30" s="75">
        <f t="shared" si="83"/>
        <v>0.71933980033865108</v>
      </c>
      <c r="EF30" s="75">
        <f t="shared" si="84"/>
        <v>233.06609530972295</v>
      </c>
      <c r="EG30" s="75">
        <f t="shared" si="85"/>
        <v>254.64628931988247</v>
      </c>
      <c r="EH30" s="75">
        <f t="shared" si="86"/>
        <v>252.03996245971311</v>
      </c>
      <c r="EI30" s="75">
        <f t="shared" si="87"/>
        <v>348.284389691466</v>
      </c>
      <c r="EJ30" s="72">
        <v>28</v>
      </c>
      <c r="EK30" s="72">
        <v>60</v>
      </c>
      <c r="EL30" s="75">
        <f t="shared" si="88"/>
        <v>0.8660254037844386</v>
      </c>
      <c r="EM30" s="75">
        <f t="shared" si="89"/>
        <v>456.39538779439914</v>
      </c>
      <c r="EN30" s="75">
        <f t="shared" si="90"/>
        <v>567.24663947880731</v>
      </c>
      <c r="EO30" s="72">
        <v>50</v>
      </c>
      <c r="EP30" s="75">
        <f t="shared" si="91"/>
        <v>0.76604444311897801</v>
      </c>
      <c r="EQ30" s="75">
        <f t="shared" si="92"/>
        <v>248.19839957054887</v>
      </c>
      <c r="ER30" s="75">
        <f t="shared" si="93"/>
        <v>271.17973286411819</v>
      </c>
      <c r="ES30" s="75">
        <f t="shared" si="94"/>
        <v>208.19698822385027</v>
      </c>
      <c r="ET30" s="75">
        <f t="shared" si="95"/>
        <v>296.06690661468912</v>
      </c>
      <c r="EU30" s="72">
        <v>24</v>
      </c>
    </row>
    <row r="31" spans="1:151" x14ac:dyDescent="0.2">
      <c r="A31" s="71">
        <v>26</v>
      </c>
      <c r="B31" s="72" t="s">
        <v>28</v>
      </c>
      <c r="C31" s="73">
        <v>63</v>
      </c>
      <c r="D31" s="73">
        <v>177.8</v>
      </c>
      <c r="E31" s="74">
        <v>87</v>
      </c>
      <c r="F31" s="74">
        <v>77</v>
      </c>
      <c r="G31" s="74">
        <v>58</v>
      </c>
      <c r="H31" s="74">
        <v>47.6</v>
      </c>
      <c r="I31" s="74">
        <v>19.3</v>
      </c>
      <c r="J31" s="74">
        <v>8.1999999999999993</v>
      </c>
      <c r="K31" s="74">
        <v>34.299999999999997</v>
      </c>
      <c r="L31" s="74">
        <v>54.3</v>
      </c>
      <c r="M31" s="74">
        <v>42</v>
      </c>
      <c r="N31" s="74">
        <v>49.1</v>
      </c>
      <c r="O31" s="74">
        <v>36</v>
      </c>
      <c r="P31" s="74">
        <v>41.1</v>
      </c>
      <c r="Q31" s="74">
        <v>41</v>
      </c>
      <c r="R31" s="72" t="s">
        <v>61</v>
      </c>
      <c r="S31" s="72" t="s">
        <v>59</v>
      </c>
      <c r="T31" s="72">
        <v>62</v>
      </c>
      <c r="U31" s="75">
        <f t="shared" si="2"/>
        <v>0.88294759285892688</v>
      </c>
      <c r="V31" s="75">
        <f t="shared" si="3"/>
        <v>465.31338143665448</v>
      </c>
      <c r="W31" s="75">
        <f t="shared" si="4"/>
        <v>578.33067332259714</v>
      </c>
      <c r="X31" s="72">
        <v>59</v>
      </c>
      <c r="Y31" s="75">
        <f t="shared" si="5"/>
        <v>0.85716730070211233</v>
      </c>
      <c r="Z31" s="75">
        <f t="shared" si="6"/>
        <v>277.72220542748437</v>
      </c>
      <c r="AA31" s="75">
        <f t="shared" si="7"/>
        <v>303.43722444854774</v>
      </c>
      <c r="AB31" s="75">
        <f t="shared" si="0"/>
        <v>187.59117600917011</v>
      </c>
      <c r="AC31" s="75">
        <f t="shared" si="1"/>
        <v>274.8934488740494</v>
      </c>
      <c r="AD31" s="72">
        <v>23</v>
      </c>
      <c r="AE31" s="72">
        <v>60</v>
      </c>
      <c r="AF31" s="75">
        <f t="shared" si="8"/>
        <v>0.8660254037844386</v>
      </c>
      <c r="AG31" s="75">
        <f t="shared" si="9"/>
        <v>456.39538779439914</v>
      </c>
      <c r="AH31" s="75">
        <f t="shared" si="10"/>
        <v>567.24663947880731</v>
      </c>
      <c r="AI31" s="72">
        <v>48</v>
      </c>
      <c r="AJ31" s="75">
        <f t="shared" si="11"/>
        <v>0.74314482547739424</v>
      </c>
      <c r="AK31" s="75">
        <f t="shared" si="12"/>
        <v>240.77892345467575</v>
      </c>
      <c r="AL31" s="75">
        <f t="shared" si="13"/>
        <v>263.07326821899755</v>
      </c>
      <c r="AM31" s="75">
        <f t="shared" si="14"/>
        <v>215.61646433972339</v>
      </c>
      <c r="AN31" s="75">
        <f t="shared" si="15"/>
        <v>304.17337125980976</v>
      </c>
      <c r="AO31" s="72">
        <v>0</v>
      </c>
      <c r="AP31" s="72">
        <v>58</v>
      </c>
      <c r="AQ31" s="75">
        <f t="shared" si="16"/>
        <v>0.84804809615642596</v>
      </c>
      <c r="AR31" s="75">
        <f t="shared" si="17"/>
        <v>446.92134667443651</v>
      </c>
      <c r="AS31" s="75">
        <f t="shared" si="18"/>
        <v>555.47150298245901</v>
      </c>
      <c r="AT31" s="72">
        <v>51</v>
      </c>
      <c r="AU31" s="75">
        <f t="shared" si="19"/>
        <v>0.7771459614569709</v>
      </c>
      <c r="AV31" s="75">
        <f t="shared" si="20"/>
        <v>251.79529151205858</v>
      </c>
      <c r="AW31" s="75">
        <f t="shared" si="21"/>
        <v>275.10967035576772</v>
      </c>
      <c r="AX31" s="75">
        <f t="shared" si="22"/>
        <v>195.12605516237792</v>
      </c>
      <c r="AY31" s="75">
        <f t="shared" si="23"/>
        <v>280.3618326266913</v>
      </c>
      <c r="AZ31" s="72">
        <v>0</v>
      </c>
      <c r="BA31" s="72">
        <v>76</v>
      </c>
      <c r="BB31" s="75">
        <f t="shared" si="24"/>
        <v>0.97029572627599647</v>
      </c>
      <c r="BC31" s="75">
        <f t="shared" si="25"/>
        <v>511.34584774745014</v>
      </c>
      <c r="BD31" s="75">
        <f t="shared" si="26"/>
        <v>635.54370071077767</v>
      </c>
      <c r="BE31" s="72">
        <v>57</v>
      </c>
      <c r="BF31" s="75">
        <f t="shared" si="27"/>
        <v>0.83867056794542405</v>
      </c>
      <c r="BG31" s="75">
        <f t="shared" si="28"/>
        <v>271.72926401431738</v>
      </c>
      <c r="BH31" s="75">
        <f t="shared" si="29"/>
        <v>296.88938105268011</v>
      </c>
      <c r="BI31" s="75">
        <f t="shared" si="30"/>
        <v>239.61658373313276</v>
      </c>
      <c r="BJ31" s="75">
        <f t="shared" si="31"/>
        <v>338.65431965809756</v>
      </c>
      <c r="BK31" s="72">
        <v>26</v>
      </c>
      <c r="BL31" s="72">
        <v>65</v>
      </c>
      <c r="BM31" s="75">
        <f t="shared" si="32"/>
        <v>0.90630778703664994</v>
      </c>
      <c r="BN31" s="75">
        <f t="shared" si="33"/>
        <v>477.62420376831454</v>
      </c>
      <c r="BO31" s="75">
        <f t="shared" si="34"/>
        <v>593.63160050900569</v>
      </c>
      <c r="BP31" s="72">
        <v>69</v>
      </c>
      <c r="BQ31" s="75">
        <f t="shared" si="35"/>
        <v>0.93358042649720174</v>
      </c>
      <c r="BR31" s="75">
        <f t="shared" si="36"/>
        <v>302.48005818509336</v>
      </c>
      <c r="BS31" s="75">
        <f t="shared" si="37"/>
        <v>330.48747098000939</v>
      </c>
      <c r="BT31" s="75">
        <f t="shared" si="38"/>
        <v>175.14414558322119</v>
      </c>
      <c r="BU31" s="75">
        <f t="shared" si="39"/>
        <v>263.1441295289963</v>
      </c>
      <c r="BV31" s="72">
        <v>23</v>
      </c>
      <c r="BW31" s="72">
        <v>68</v>
      </c>
      <c r="BX31" s="75">
        <f t="shared" si="40"/>
        <v>0.92718385456678742</v>
      </c>
      <c r="BY31" s="75">
        <f t="shared" si="41"/>
        <v>488.62589135669697</v>
      </c>
      <c r="BZ31" s="75">
        <f t="shared" si="42"/>
        <v>607.30542474124582</v>
      </c>
      <c r="CA31" s="72">
        <v>74</v>
      </c>
      <c r="CB31" s="75">
        <f t="shared" si="43"/>
        <v>0.96126169593831889</v>
      </c>
      <c r="CC31" s="75">
        <f t="shared" si="44"/>
        <v>311.44878948401532</v>
      </c>
      <c r="CD31" s="75">
        <f t="shared" si="45"/>
        <v>340.28664036216492</v>
      </c>
      <c r="CE31" s="75">
        <f t="shared" si="46"/>
        <v>177.17710187268165</v>
      </c>
      <c r="CF31" s="75">
        <f t="shared" si="47"/>
        <v>267.0187843790809</v>
      </c>
      <c r="CG31" s="72">
        <v>22</v>
      </c>
      <c r="CH31" s="72">
        <v>67</v>
      </c>
      <c r="CI31" s="75">
        <f t="shared" si="48"/>
        <v>0.92050485345244037</v>
      </c>
      <c r="CJ31" s="75">
        <f t="shared" si="49"/>
        <v>485.10605776943606</v>
      </c>
      <c r="CK31" s="75">
        <f t="shared" si="50"/>
        <v>602.9306790113485</v>
      </c>
      <c r="CL31" s="72">
        <v>69</v>
      </c>
      <c r="CM31" s="75">
        <f t="shared" si="51"/>
        <v>0.93358042649720174</v>
      </c>
      <c r="CN31" s="75">
        <f t="shared" si="52"/>
        <v>302.48005818509336</v>
      </c>
      <c r="CO31" s="75">
        <f t="shared" si="53"/>
        <v>330.48747098000939</v>
      </c>
      <c r="CP31" s="75">
        <f t="shared" si="54"/>
        <v>182.62599958434271</v>
      </c>
      <c r="CQ31" s="75">
        <f t="shared" si="55"/>
        <v>272.44320803133911</v>
      </c>
      <c r="CR31" s="72">
        <v>28</v>
      </c>
      <c r="CS31" s="72">
        <v>60</v>
      </c>
      <c r="CT31" s="75">
        <f t="shared" si="56"/>
        <v>0.8660254037844386</v>
      </c>
      <c r="CU31" s="75">
        <f t="shared" si="57"/>
        <v>456.39538779439914</v>
      </c>
      <c r="CV31" s="75">
        <f t="shared" si="58"/>
        <v>567.24663947880731</v>
      </c>
      <c r="CW31" s="72">
        <v>61</v>
      </c>
      <c r="CX31" s="75">
        <f t="shared" si="59"/>
        <v>0.87461970713939574</v>
      </c>
      <c r="CY31" s="75">
        <f t="shared" si="60"/>
        <v>283.3767851131642</v>
      </c>
      <c r="CZ31" s="75">
        <f t="shared" si="61"/>
        <v>309.6153763273461</v>
      </c>
      <c r="DA31" s="75">
        <f t="shared" si="62"/>
        <v>173.01860268123494</v>
      </c>
      <c r="DB31" s="75">
        <f t="shared" si="63"/>
        <v>257.63126315146121</v>
      </c>
      <c r="DC31" s="72">
        <v>25</v>
      </c>
      <c r="DD31" s="72">
        <v>71</v>
      </c>
      <c r="DE31" s="75">
        <f t="shared" si="64"/>
        <v>0.94551857559931674</v>
      </c>
      <c r="DF31" s="75">
        <f t="shared" si="65"/>
        <v>498.28828934083992</v>
      </c>
      <c r="DG31" s="75">
        <f t="shared" si="66"/>
        <v>619.31466701755244</v>
      </c>
      <c r="DH31" s="72">
        <v>74</v>
      </c>
      <c r="DI31" s="75">
        <f t="shared" si="67"/>
        <v>0.96126169593831889</v>
      </c>
      <c r="DJ31" s="75">
        <f t="shared" si="68"/>
        <v>311.44878948401532</v>
      </c>
      <c r="DK31" s="75">
        <f t="shared" si="69"/>
        <v>340.28664036216492</v>
      </c>
      <c r="DL31" s="75">
        <f t="shared" si="70"/>
        <v>186.8394998568246</v>
      </c>
      <c r="DM31" s="75">
        <f t="shared" si="71"/>
        <v>279.02802665538752</v>
      </c>
      <c r="DN31" s="72">
        <v>21</v>
      </c>
      <c r="DO31" s="72">
        <v>63</v>
      </c>
      <c r="DP31" s="75">
        <f t="shared" si="72"/>
        <v>0.89100652418836779</v>
      </c>
      <c r="DQ31" s="75">
        <f t="shared" si="73"/>
        <v>469.56043824726981</v>
      </c>
      <c r="DR31" s="75">
        <f t="shared" si="74"/>
        <v>583.60927334338089</v>
      </c>
      <c r="DS31" s="72">
        <v>60</v>
      </c>
      <c r="DT31" s="75">
        <f t="shared" si="75"/>
        <v>0.8660254037844386</v>
      </c>
      <c r="DU31" s="75">
        <f t="shared" si="76"/>
        <v>280.59223082615813</v>
      </c>
      <c r="DV31" s="75">
        <f t="shared" si="77"/>
        <v>306.57299293969129</v>
      </c>
      <c r="DW31" s="75">
        <f t="shared" si="78"/>
        <v>188.96820742111169</v>
      </c>
      <c r="DX31" s="75">
        <f t="shared" si="79"/>
        <v>277.0362804036896</v>
      </c>
      <c r="DY31" s="72">
        <v>31</v>
      </c>
      <c r="DZ31" s="72">
        <v>64</v>
      </c>
      <c r="EA31" s="75">
        <f t="shared" si="80"/>
        <v>0.89879404629916704</v>
      </c>
      <c r="EB31" s="75">
        <f t="shared" si="81"/>
        <v>473.66446239966103</v>
      </c>
      <c r="EC31" s="75">
        <f t="shared" si="82"/>
        <v>588.71010032595439</v>
      </c>
      <c r="ED31" s="72">
        <v>66</v>
      </c>
      <c r="EE31" s="75">
        <f t="shared" si="83"/>
        <v>0.91354545764260087</v>
      </c>
      <c r="EF31" s="75">
        <f t="shared" si="84"/>
        <v>295.98872827620266</v>
      </c>
      <c r="EG31" s="75">
        <f t="shared" si="85"/>
        <v>323.39509200548071</v>
      </c>
      <c r="EH31" s="75">
        <f t="shared" si="86"/>
        <v>177.67573412345837</v>
      </c>
      <c r="EI31" s="75">
        <f t="shared" si="87"/>
        <v>265.31500832047368</v>
      </c>
      <c r="EJ31" s="72">
        <v>36</v>
      </c>
      <c r="EK31" s="72">
        <v>66</v>
      </c>
      <c r="EL31" s="75">
        <f t="shared" si="88"/>
        <v>0.91354545764260087</v>
      </c>
      <c r="EM31" s="75">
        <f t="shared" si="89"/>
        <v>481.43845617765066</v>
      </c>
      <c r="EN31" s="75">
        <f t="shared" si="90"/>
        <v>598.37227475590362</v>
      </c>
      <c r="EO31" s="72">
        <v>70</v>
      </c>
      <c r="EP31" s="75">
        <f t="shared" si="91"/>
        <v>0.93969262078590832</v>
      </c>
      <c r="EQ31" s="75">
        <f t="shared" si="92"/>
        <v>304.46040913463429</v>
      </c>
      <c r="ER31" s="75">
        <f t="shared" si="93"/>
        <v>332.65118775821156</v>
      </c>
      <c r="ES31" s="75">
        <f t="shared" si="94"/>
        <v>176.97804704301637</v>
      </c>
      <c r="ET31" s="75">
        <f t="shared" si="95"/>
        <v>265.72108699769205</v>
      </c>
      <c r="EU31" s="72">
        <v>24</v>
      </c>
    </row>
    <row r="32" spans="1:151" x14ac:dyDescent="0.2">
      <c r="A32" s="71">
        <v>27</v>
      </c>
      <c r="B32" s="72" t="s">
        <v>29</v>
      </c>
      <c r="C32" s="73">
        <v>78.3</v>
      </c>
      <c r="D32" s="73">
        <v>178</v>
      </c>
      <c r="E32" s="74">
        <v>93</v>
      </c>
      <c r="F32" s="74">
        <v>82</v>
      </c>
      <c r="G32" s="74">
        <v>64</v>
      </c>
      <c r="H32" s="74">
        <v>46</v>
      </c>
      <c r="I32" s="74">
        <v>24.5</v>
      </c>
      <c r="J32" s="74">
        <v>14.2</v>
      </c>
      <c r="K32" s="74">
        <v>36.6</v>
      </c>
      <c r="L32" s="74">
        <v>59.8</v>
      </c>
      <c r="M32" s="74">
        <v>48.4</v>
      </c>
      <c r="N32" s="74">
        <v>52.5</v>
      </c>
      <c r="O32" s="74">
        <v>40.5</v>
      </c>
      <c r="P32" s="74">
        <v>46.1</v>
      </c>
      <c r="Q32" s="74">
        <v>45.6</v>
      </c>
      <c r="R32" s="72" t="s">
        <v>61</v>
      </c>
      <c r="S32" s="72" t="s">
        <v>59</v>
      </c>
      <c r="T32" s="72">
        <v>60</v>
      </c>
      <c r="U32" s="75">
        <f t="shared" si="2"/>
        <v>0.8660254037844386</v>
      </c>
      <c r="V32" s="75">
        <f t="shared" si="3"/>
        <v>456.39538779439914</v>
      </c>
      <c r="W32" s="75">
        <f t="shared" si="4"/>
        <v>567.24663947880731</v>
      </c>
      <c r="X32" s="72">
        <v>30</v>
      </c>
      <c r="Y32" s="75">
        <f t="shared" si="5"/>
        <v>0.49999999999999994</v>
      </c>
      <c r="Z32" s="75">
        <f t="shared" si="6"/>
        <v>161.99999999999997</v>
      </c>
      <c r="AA32" s="75">
        <f t="shared" si="7"/>
        <v>176.99999999999997</v>
      </c>
      <c r="AB32" s="75">
        <f t="shared" si="0"/>
        <v>294.3953877943992</v>
      </c>
      <c r="AC32" s="75">
        <f t="shared" si="1"/>
        <v>390.24663947880731</v>
      </c>
      <c r="AD32" s="72">
        <v>0</v>
      </c>
      <c r="AE32" s="72">
        <v>69</v>
      </c>
      <c r="AF32" s="75">
        <f t="shared" si="8"/>
        <v>0.93358042649720174</v>
      </c>
      <c r="AG32" s="75">
        <f t="shared" si="9"/>
        <v>491.99688476402531</v>
      </c>
      <c r="AH32" s="75">
        <f t="shared" si="10"/>
        <v>611.49517935566712</v>
      </c>
      <c r="AI32" s="72">
        <v>70</v>
      </c>
      <c r="AJ32" s="75">
        <f t="shared" si="11"/>
        <v>0.93969262078590832</v>
      </c>
      <c r="AK32" s="75">
        <f t="shared" si="12"/>
        <v>304.46040913463429</v>
      </c>
      <c r="AL32" s="75">
        <f t="shared" si="13"/>
        <v>332.65118775821156</v>
      </c>
      <c r="AM32" s="75">
        <f t="shared" si="14"/>
        <v>187.53647562939102</v>
      </c>
      <c r="AN32" s="75">
        <f t="shared" si="15"/>
        <v>278.84399159745556</v>
      </c>
      <c r="AO32" s="72">
        <v>0</v>
      </c>
      <c r="AP32" s="72">
        <v>70</v>
      </c>
      <c r="AQ32" s="75">
        <f t="shared" si="16"/>
        <v>0.93969262078590832</v>
      </c>
      <c r="AR32" s="75">
        <f t="shared" si="17"/>
        <v>495.21801115417367</v>
      </c>
      <c r="AS32" s="75">
        <f t="shared" si="18"/>
        <v>615.49866661476995</v>
      </c>
      <c r="AT32" s="72">
        <v>68</v>
      </c>
      <c r="AU32" s="75">
        <f t="shared" si="19"/>
        <v>0.92718385456678742</v>
      </c>
      <c r="AV32" s="75">
        <f t="shared" si="20"/>
        <v>300.40756887963914</v>
      </c>
      <c r="AW32" s="75">
        <f t="shared" si="21"/>
        <v>328.22308451664276</v>
      </c>
      <c r="AX32" s="75">
        <f t="shared" si="22"/>
        <v>194.81044227453452</v>
      </c>
      <c r="AY32" s="75">
        <f t="shared" si="23"/>
        <v>287.27558209812719</v>
      </c>
      <c r="AZ32" s="72">
        <v>0</v>
      </c>
      <c r="BA32" s="72">
        <v>69</v>
      </c>
      <c r="BB32" s="75">
        <f t="shared" si="24"/>
        <v>0.93358042649720174</v>
      </c>
      <c r="BC32" s="75">
        <f t="shared" si="25"/>
        <v>491.99688476402531</v>
      </c>
      <c r="BD32" s="75">
        <f t="shared" si="26"/>
        <v>611.49517935566712</v>
      </c>
      <c r="BE32" s="72">
        <v>62</v>
      </c>
      <c r="BF32" s="75">
        <f t="shared" si="27"/>
        <v>0.88294759285892688</v>
      </c>
      <c r="BG32" s="75">
        <f t="shared" si="28"/>
        <v>286.07502008629228</v>
      </c>
      <c r="BH32" s="75">
        <f t="shared" si="29"/>
        <v>312.56344787206012</v>
      </c>
      <c r="BI32" s="75">
        <f t="shared" si="30"/>
        <v>205.92186467773303</v>
      </c>
      <c r="BJ32" s="75">
        <f t="shared" si="31"/>
        <v>298.931731483607</v>
      </c>
      <c r="BK32" s="72">
        <v>38</v>
      </c>
      <c r="BL32" s="72">
        <v>67</v>
      </c>
      <c r="BM32" s="75">
        <f t="shared" si="32"/>
        <v>0.92050485345244037</v>
      </c>
      <c r="BN32" s="75">
        <f t="shared" si="33"/>
        <v>485.10605776943606</v>
      </c>
      <c r="BO32" s="75">
        <f t="shared" si="34"/>
        <v>602.9306790113485</v>
      </c>
      <c r="BP32" s="72">
        <v>57</v>
      </c>
      <c r="BQ32" s="75">
        <f t="shared" si="35"/>
        <v>0.83867056794542405</v>
      </c>
      <c r="BR32" s="75">
        <f t="shared" si="36"/>
        <v>271.72926401431738</v>
      </c>
      <c r="BS32" s="75">
        <f t="shared" si="37"/>
        <v>296.88938105268011</v>
      </c>
      <c r="BT32" s="75">
        <f t="shared" si="38"/>
        <v>213.37679375511868</v>
      </c>
      <c r="BU32" s="75">
        <f t="shared" si="39"/>
        <v>306.04129795866839</v>
      </c>
      <c r="BV32" s="72">
        <v>32</v>
      </c>
      <c r="BW32" s="72">
        <v>68</v>
      </c>
      <c r="BX32" s="75">
        <f t="shared" si="40"/>
        <v>0.92718385456678742</v>
      </c>
      <c r="BY32" s="75">
        <f t="shared" si="41"/>
        <v>488.62589135669697</v>
      </c>
      <c r="BZ32" s="75">
        <f t="shared" si="42"/>
        <v>607.30542474124582</v>
      </c>
      <c r="CA32" s="72">
        <v>61</v>
      </c>
      <c r="CB32" s="75">
        <f t="shared" si="43"/>
        <v>0.87461970713939574</v>
      </c>
      <c r="CC32" s="75">
        <f t="shared" si="44"/>
        <v>283.3767851131642</v>
      </c>
      <c r="CD32" s="75">
        <f t="shared" si="45"/>
        <v>309.6153763273461</v>
      </c>
      <c r="CE32" s="75">
        <f t="shared" si="46"/>
        <v>205.24910624353276</v>
      </c>
      <c r="CF32" s="75">
        <f t="shared" si="47"/>
        <v>297.69004841389972</v>
      </c>
      <c r="CG32" s="72">
        <v>41</v>
      </c>
      <c r="CH32" s="72">
        <v>66</v>
      </c>
      <c r="CI32" s="75">
        <f t="shared" si="48"/>
        <v>0.91354545764260087</v>
      </c>
      <c r="CJ32" s="75">
        <f t="shared" si="49"/>
        <v>481.43845617765066</v>
      </c>
      <c r="CK32" s="75">
        <f t="shared" si="50"/>
        <v>598.37227475590362</v>
      </c>
      <c r="CL32" s="72">
        <v>58</v>
      </c>
      <c r="CM32" s="75">
        <f t="shared" si="51"/>
        <v>0.84804809615642596</v>
      </c>
      <c r="CN32" s="75">
        <f t="shared" si="52"/>
        <v>274.76758315468203</v>
      </c>
      <c r="CO32" s="75">
        <f t="shared" si="53"/>
        <v>300.20902603937481</v>
      </c>
      <c r="CP32" s="75">
        <f t="shared" si="54"/>
        <v>206.67087302296864</v>
      </c>
      <c r="CQ32" s="75">
        <f t="shared" si="55"/>
        <v>298.16324871652881</v>
      </c>
      <c r="CR32" s="72">
        <v>20</v>
      </c>
      <c r="CS32" s="72">
        <v>65</v>
      </c>
      <c r="CT32" s="75">
        <f t="shared" si="56"/>
        <v>0.90630778703664994</v>
      </c>
      <c r="CU32" s="75">
        <f t="shared" si="57"/>
        <v>477.62420376831454</v>
      </c>
      <c r="CV32" s="75">
        <f t="shared" si="58"/>
        <v>593.63160050900569</v>
      </c>
      <c r="CW32" s="72">
        <v>63</v>
      </c>
      <c r="CX32" s="75">
        <f t="shared" si="59"/>
        <v>0.89100652418836779</v>
      </c>
      <c r="CY32" s="75">
        <f t="shared" si="60"/>
        <v>288.68611383703114</v>
      </c>
      <c r="CZ32" s="75">
        <f t="shared" si="61"/>
        <v>315.41630956268222</v>
      </c>
      <c r="DA32" s="75">
        <f t="shared" si="62"/>
        <v>188.9380899312834</v>
      </c>
      <c r="DB32" s="75">
        <f t="shared" si="63"/>
        <v>278.21529094632348</v>
      </c>
      <c r="DC32" s="72">
        <v>25</v>
      </c>
      <c r="DD32" s="72">
        <v>61</v>
      </c>
      <c r="DE32" s="75">
        <f t="shared" si="64"/>
        <v>0.87461970713939574</v>
      </c>
      <c r="DF32" s="75">
        <f t="shared" si="65"/>
        <v>460.92458566246154</v>
      </c>
      <c r="DG32" s="75">
        <f t="shared" si="66"/>
        <v>572.87590817630416</v>
      </c>
      <c r="DH32" s="72">
        <v>58</v>
      </c>
      <c r="DI32" s="75">
        <f t="shared" si="67"/>
        <v>0.84804809615642596</v>
      </c>
      <c r="DJ32" s="75">
        <f t="shared" si="68"/>
        <v>274.76758315468203</v>
      </c>
      <c r="DK32" s="75">
        <f t="shared" si="69"/>
        <v>300.20902603937481</v>
      </c>
      <c r="DL32" s="75">
        <f t="shared" si="70"/>
        <v>186.15700250777951</v>
      </c>
      <c r="DM32" s="75">
        <f t="shared" si="71"/>
        <v>272.66688213692936</v>
      </c>
      <c r="DN32" s="72">
        <v>25</v>
      </c>
      <c r="DO32" s="72">
        <v>60</v>
      </c>
      <c r="DP32" s="75">
        <f t="shared" si="72"/>
        <v>0.8660254037844386</v>
      </c>
      <c r="DQ32" s="75">
        <f t="shared" si="73"/>
        <v>456.39538779439914</v>
      </c>
      <c r="DR32" s="75">
        <f t="shared" si="74"/>
        <v>567.24663947880731</v>
      </c>
      <c r="DS32" s="72">
        <v>55</v>
      </c>
      <c r="DT32" s="75">
        <f t="shared" si="75"/>
        <v>0.8191520442889918</v>
      </c>
      <c r="DU32" s="75">
        <f t="shared" si="76"/>
        <v>265.40526234963335</v>
      </c>
      <c r="DV32" s="75">
        <f t="shared" si="77"/>
        <v>289.97982367830309</v>
      </c>
      <c r="DW32" s="75">
        <f t="shared" si="78"/>
        <v>190.99012544476579</v>
      </c>
      <c r="DX32" s="75">
        <f t="shared" si="79"/>
        <v>277.26681580050422</v>
      </c>
      <c r="DY32" s="72">
        <v>30</v>
      </c>
      <c r="DZ32" s="72">
        <v>64</v>
      </c>
      <c r="EA32" s="75">
        <f t="shared" si="80"/>
        <v>0.89879404629916704</v>
      </c>
      <c r="EB32" s="75">
        <f t="shared" si="81"/>
        <v>473.66446239966103</v>
      </c>
      <c r="EC32" s="75">
        <f t="shared" si="82"/>
        <v>588.71010032595439</v>
      </c>
      <c r="ED32" s="72">
        <v>55</v>
      </c>
      <c r="EE32" s="75">
        <f t="shared" si="83"/>
        <v>0.8191520442889918</v>
      </c>
      <c r="EF32" s="75">
        <f t="shared" si="84"/>
        <v>265.40526234963335</v>
      </c>
      <c r="EG32" s="75">
        <f t="shared" si="85"/>
        <v>289.97982367830309</v>
      </c>
      <c r="EH32" s="75">
        <f t="shared" si="86"/>
        <v>208.25920005002769</v>
      </c>
      <c r="EI32" s="75">
        <f t="shared" si="87"/>
        <v>298.73027664765129</v>
      </c>
      <c r="EJ32" s="72">
        <v>29</v>
      </c>
      <c r="EK32" s="72">
        <v>65</v>
      </c>
      <c r="EL32" s="75">
        <f t="shared" si="88"/>
        <v>0.90630778703664994</v>
      </c>
      <c r="EM32" s="75">
        <f t="shared" si="89"/>
        <v>477.62420376831454</v>
      </c>
      <c r="EN32" s="75">
        <f t="shared" si="90"/>
        <v>593.63160050900569</v>
      </c>
      <c r="EO32" s="72">
        <v>58</v>
      </c>
      <c r="EP32" s="75">
        <f t="shared" si="91"/>
        <v>0.84804809615642596</v>
      </c>
      <c r="EQ32" s="75">
        <f t="shared" si="92"/>
        <v>274.76758315468203</v>
      </c>
      <c r="ER32" s="75">
        <f t="shared" si="93"/>
        <v>300.20902603937481</v>
      </c>
      <c r="ES32" s="75">
        <f t="shared" si="94"/>
        <v>202.85662061363251</v>
      </c>
      <c r="ET32" s="75">
        <f t="shared" si="95"/>
        <v>293.42257446963089</v>
      </c>
      <c r="EU32" s="72">
        <v>27</v>
      </c>
    </row>
    <row r="33" spans="1:151" x14ac:dyDescent="0.2">
      <c r="A33" s="71">
        <v>28</v>
      </c>
      <c r="B33" s="72" t="s">
        <v>15</v>
      </c>
      <c r="C33" s="73">
        <v>87</v>
      </c>
      <c r="D33" s="73">
        <v>191</v>
      </c>
      <c r="E33" s="74">
        <v>100</v>
      </c>
      <c r="F33" s="74">
        <v>88.6</v>
      </c>
      <c r="G33" s="74">
        <v>68.5</v>
      </c>
      <c r="H33" s="74">
        <v>53</v>
      </c>
      <c r="I33" s="74">
        <v>25</v>
      </c>
      <c r="J33" s="74">
        <v>14.5</v>
      </c>
      <c r="K33" s="74">
        <v>45</v>
      </c>
      <c r="L33" s="74">
        <v>63.5</v>
      </c>
      <c r="M33" s="74">
        <v>47</v>
      </c>
      <c r="N33" s="74">
        <v>57</v>
      </c>
      <c r="O33" s="74">
        <v>43.5</v>
      </c>
      <c r="P33" s="74">
        <v>52</v>
      </c>
      <c r="Q33" s="74">
        <v>47</v>
      </c>
      <c r="R33" s="72" t="s">
        <v>61</v>
      </c>
      <c r="S33" s="72" t="s">
        <v>59</v>
      </c>
      <c r="T33" s="72">
        <v>56</v>
      </c>
      <c r="U33" s="75">
        <f t="shared" si="2"/>
        <v>0.82903757255504174</v>
      </c>
      <c r="V33" s="75">
        <f t="shared" si="3"/>
        <v>436.902800736507</v>
      </c>
      <c r="W33" s="75">
        <f t="shared" si="4"/>
        <v>543.01961002355233</v>
      </c>
      <c r="X33" s="72">
        <v>54</v>
      </c>
      <c r="Y33" s="75">
        <f t="shared" si="5"/>
        <v>0.80901699437494745</v>
      </c>
      <c r="Z33" s="75">
        <f t="shared" si="6"/>
        <v>262.12150617748296</v>
      </c>
      <c r="AA33" s="75">
        <f t="shared" si="7"/>
        <v>286.39201600873139</v>
      </c>
      <c r="AB33" s="75">
        <f t="shared" si="0"/>
        <v>174.78129455902405</v>
      </c>
      <c r="AC33" s="75">
        <f t="shared" si="1"/>
        <v>256.62759401482094</v>
      </c>
      <c r="AD33" s="72">
        <v>0</v>
      </c>
      <c r="AE33" s="72">
        <v>61</v>
      </c>
      <c r="AF33" s="75">
        <f t="shared" si="8"/>
        <v>0.87461970713939574</v>
      </c>
      <c r="AG33" s="75">
        <f t="shared" si="9"/>
        <v>460.92458566246154</v>
      </c>
      <c r="AH33" s="75">
        <f t="shared" si="10"/>
        <v>572.87590817630416</v>
      </c>
      <c r="AI33" s="72">
        <v>62</v>
      </c>
      <c r="AJ33" s="75">
        <f t="shared" si="11"/>
        <v>0.88294759285892688</v>
      </c>
      <c r="AK33" s="75">
        <f t="shared" si="12"/>
        <v>286.07502008629228</v>
      </c>
      <c r="AL33" s="75">
        <f t="shared" si="13"/>
        <v>312.56344787206012</v>
      </c>
      <c r="AM33" s="75">
        <f t="shared" si="14"/>
        <v>174.84956557616925</v>
      </c>
      <c r="AN33" s="75">
        <f t="shared" si="15"/>
        <v>260.31246030424404</v>
      </c>
      <c r="AO33" s="72">
        <v>35</v>
      </c>
      <c r="AP33" s="72">
        <v>62</v>
      </c>
      <c r="AQ33" s="75">
        <f t="shared" si="16"/>
        <v>0.88294759285892688</v>
      </c>
      <c r="AR33" s="75">
        <f t="shared" si="17"/>
        <v>465.31338143665448</v>
      </c>
      <c r="AS33" s="75">
        <f t="shared" si="18"/>
        <v>578.33067332259714</v>
      </c>
      <c r="AT33" s="72">
        <v>58</v>
      </c>
      <c r="AU33" s="75">
        <f t="shared" si="19"/>
        <v>0.84804809615642596</v>
      </c>
      <c r="AV33" s="75">
        <f t="shared" si="20"/>
        <v>274.76758315468203</v>
      </c>
      <c r="AW33" s="75">
        <f t="shared" si="21"/>
        <v>300.20902603937481</v>
      </c>
      <c r="AX33" s="75">
        <f t="shared" si="22"/>
        <v>190.54579828197245</v>
      </c>
      <c r="AY33" s="75">
        <f t="shared" si="23"/>
        <v>278.12164728322233</v>
      </c>
      <c r="AZ33" s="72">
        <v>33</v>
      </c>
      <c r="BA33" s="72">
        <v>57</v>
      </c>
      <c r="BB33" s="75">
        <f t="shared" si="24"/>
        <v>0.83867056794542405</v>
      </c>
      <c r="BC33" s="75">
        <f t="shared" si="25"/>
        <v>441.97938930723848</v>
      </c>
      <c r="BD33" s="75">
        <f t="shared" si="26"/>
        <v>549.32922200425276</v>
      </c>
      <c r="BE33" s="72">
        <v>55</v>
      </c>
      <c r="BF33" s="75">
        <f t="shared" si="27"/>
        <v>0.8191520442889918</v>
      </c>
      <c r="BG33" s="75">
        <f t="shared" si="28"/>
        <v>265.40526234963335</v>
      </c>
      <c r="BH33" s="75">
        <f t="shared" si="29"/>
        <v>289.97982367830309</v>
      </c>
      <c r="BI33" s="75">
        <f t="shared" si="30"/>
        <v>176.57412695760513</v>
      </c>
      <c r="BJ33" s="75">
        <f t="shared" si="31"/>
        <v>259.34939832594966</v>
      </c>
      <c r="BK33" s="72">
        <v>23</v>
      </c>
      <c r="BL33" s="72">
        <v>56</v>
      </c>
      <c r="BM33" s="75">
        <f t="shared" si="32"/>
        <v>0.82903757255504174</v>
      </c>
      <c r="BN33" s="75">
        <f t="shared" si="33"/>
        <v>436.902800736507</v>
      </c>
      <c r="BO33" s="75">
        <f t="shared" si="34"/>
        <v>543.01961002355233</v>
      </c>
      <c r="BP33" s="72">
        <v>57</v>
      </c>
      <c r="BQ33" s="75">
        <f t="shared" si="35"/>
        <v>0.83867056794542405</v>
      </c>
      <c r="BR33" s="75">
        <f t="shared" si="36"/>
        <v>271.72926401431738</v>
      </c>
      <c r="BS33" s="75">
        <f t="shared" si="37"/>
        <v>296.88938105268011</v>
      </c>
      <c r="BT33" s="75">
        <f t="shared" si="38"/>
        <v>165.17353672218962</v>
      </c>
      <c r="BU33" s="75">
        <f t="shared" si="39"/>
        <v>246.13022897087222</v>
      </c>
      <c r="BV33" s="72">
        <v>24</v>
      </c>
      <c r="BW33" s="72">
        <v>59</v>
      </c>
      <c r="BX33" s="75">
        <f t="shared" si="40"/>
        <v>0.85716730070211233</v>
      </c>
      <c r="BY33" s="75">
        <f t="shared" si="41"/>
        <v>451.72716747001323</v>
      </c>
      <c r="BZ33" s="75">
        <f t="shared" si="42"/>
        <v>561.44458195988364</v>
      </c>
      <c r="CA33" s="72">
        <v>63</v>
      </c>
      <c r="CB33" s="75">
        <f t="shared" si="43"/>
        <v>0.89100652418836779</v>
      </c>
      <c r="CC33" s="75">
        <f t="shared" si="44"/>
        <v>288.68611383703114</v>
      </c>
      <c r="CD33" s="75">
        <f t="shared" si="45"/>
        <v>315.41630956268222</v>
      </c>
      <c r="CE33" s="75">
        <f t="shared" si="46"/>
        <v>163.04105363298208</v>
      </c>
      <c r="CF33" s="75">
        <f t="shared" si="47"/>
        <v>246.02827239720142</v>
      </c>
      <c r="CG33" s="72">
        <v>28</v>
      </c>
      <c r="CH33" s="72">
        <v>57</v>
      </c>
      <c r="CI33" s="75">
        <f t="shared" si="48"/>
        <v>0.83867056794542405</v>
      </c>
      <c r="CJ33" s="75">
        <f t="shared" si="49"/>
        <v>441.97938930723848</v>
      </c>
      <c r="CK33" s="75">
        <f t="shared" si="50"/>
        <v>549.32922200425276</v>
      </c>
      <c r="CL33" s="72">
        <v>50</v>
      </c>
      <c r="CM33" s="75">
        <f t="shared" si="51"/>
        <v>0.76604444311897801</v>
      </c>
      <c r="CN33" s="75">
        <f t="shared" si="52"/>
        <v>248.19839957054887</v>
      </c>
      <c r="CO33" s="75">
        <f t="shared" si="53"/>
        <v>271.17973286411819</v>
      </c>
      <c r="CP33" s="75">
        <f t="shared" si="54"/>
        <v>193.78098973668961</v>
      </c>
      <c r="CQ33" s="75">
        <f t="shared" si="55"/>
        <v>278.14948914013456</v>
      </c>
      <c r="CR33" s="72">
        <v>34</v>
      </c>
      <c r="CS33" s="72">
        <v>58</v>
      </c>
      <c r="CT33" s="75">
        <f t="shared" si="56"/>
        <v>0.84804809615642596</v>
      </c>
      <c r="CU33" s="75">
        <f t="shared" si="57"/>
        <v>446.92134667443651</v>
      </c>
      <c r="CV33" s="75">
        <f t="shared" si="58"/>
        <v>555.47150298245901</v>
      </c>
      <c r="CW33" s="72">
        <v>46</v>
      </c>
      <c r="CX33" s="75">
        <f t="shared" si="59"/>
        <v>0.71933980033865108</v>
      </c>
      <c r="CY33" s="75">
        <f t="shared" si="60"/>
        <v>233.06609530972295</v>
      </c>
      <c r="CZ33" s="75">
        <f t="shared" si="61"/>
        <v>254.64628931988247</v>
      </c>
      <c r="DA33" s="75">
        <f t="shared" si="62"/>
        <v>213.85525136471355</v>
      </c>
      <c r="DB33" s="75">
        <f t="shared" si="63"/>
        <v>300.82521366257652</v>
      </c>
      <c r="DC33" s="72">
        <v>26</v>
      </c>
      <c r="DD33" s="72">
        <v>64</v>
      </c>
      <c r="DE33" s="75">
        <f t="shared" si="64"/>
        <v>0.89879404629916704</v>
      </c>
      <c r="DF33" s="75">
        <f t="shared" si="65"/>
        <v>473.66446239966103</v>
      </c>
      <c r="DG33" s="75">
        <f t="shared" si="66"/>
        <v>588.71010032595439</v>
      </c>
      <c r="DH33" s="72">
        <v>59</v>
      </c>
      <c r="DI33" s="75">
        <f t="shared" si="67"/>
        <v>0.85716730070211233</v>
      </c>
      <c r="DJ33" s="75">
        <f t="shared" si="68"/>
        <v>277.72220542748437</v>
      </c>
      <c r="DK33" s="75">
        <f t="shared" si="69"/>
        <v>303.43722444854774</v>
      </c>
      <c r="DL33" s="75">
        <f t="shared" si="70"/>
        <v>195.94225697217666</v>
      </c>
      <c r="DM33" s="75">
        <f t="shared" si="71"/>
        <v>285.27287587740665</v>
      </c>
      <c r="DN33" s="72">
        <v>25</v>
      </c>
      <c r="DO33" s="72">
        <v>57</v>
      </c>
      <c r="DP33" s="75">
        <f t="shared" si="72"/>
        <v>0.83867056794542405</v>
      </c>
      <c r="DQ33" s="75">
        <f t="shared" si="73"/>
        <v>441.97938930723848</v>
      </c>
      <c r="DR33" s="75">
        <f t="shared" si="74"/>
        <v>549.32922200425276</v>
      </c>
      <c r="DS33" s="72">
        <v>49</v>
      </c>
      <c r="DT33" s="75">
        <f t="shared" si="75"/>
        <v>0.75470958022277201</v>
      </c>
      <c r="DU33" s="75">
        <f t="shared" si="76"/>
        <v>244.52590399217814</v>
      </c>
      <c r="DV33" s="75">
        <f t="shared" si="77"/>
        <v>267.16719139886129</v>
      </c>
      <c r="DW33" s="75">
        <f t="shared" si="78"/>
        <v>197.45348531506033</v>
      </c>
      <c r="DX33" s="75">
        <f t="shared" si="79"/>
        <v>282.16203060539146</v>
      </c>
      <c r="DY33" s="72">
        <v>27</v>
      </c>
      <c r="DZ33" s="72">
        <v>59</v>
      </c>
      <c r="EA33" s="75">
        <f t="shared" si="80"/>
        <v>0.85716730070211233</v>
      </c>
      <c r="EB33" s="75">
        <f t="shared" si="81"/>
        <v>451.72716747001323</v>
      </c>
      <c r="EC33" s="75">
        <f t="shared" si="82"/>
        <v>561.44458195988364</v>
      </c>
      <c r="ED33" s="72">
        <v>57</v>
      </c>
      <c r="EE33" s="75">
        <f t="shared" si="83"/>
        <v>0.83867056794542405</v>
      </c>
      <c r="EF33" s="75">
        <f t="shared" si="84"/>
        <v>271.72926401431738</v>
      </c>
      <c r="EG33" s="75">
        <f t="shared" si="85"/>
        <v>296.88938105268011</v>
      </c>
      <c r="EH33" s="75">
        <f t="shared" si="86"/>
        <v>179.99790345569585</v>
      </c>
      <c r="EI33" s="75">
        <f t="shared" si="87"/>
        <v>264.55520090720353</v>
      </c>
      <c r="EJ33" s="72">
        <v>16</v>
      </c>
      <c r="EK33" s="72">
        <v>59</v>
      </c>
      <c r="EL33" s="75">
        <f t="shared" si="88"/>
        <v>0.85716730070211233</v>
      </c>
      <c r="EM33" s="75">
        <f t="shared" si="89"/>
        <v>451.72716747001323</v>
      </c>
      <c r="EN33" s="75">
        <f t="shared" si="90"/>
        <v>561.44458195988364</v>
      </c>
      <c r="EO33" s="72">
        <v>49</v>
      </c>
      <c r="EP33" s="75">
        <f t="shared" si="91"/>
        <v>0.75470958022277201</v>
      </c>
      <c r="EQ33" s="75">
        <f t="shared" si="92"/>
        <v>244.52590399217814</v>
      </c>
      <c r="ER33" s="75">
        <f t="shared" si="93"/>
        <v>267.16719139886129</v>
      </c>
      <c r="ES33" s="75">
        <f t="shared" si="94"/>
        <v>207.20126347783508</v>
      </c>
      <c r="ET33" s="75">
        <f t="shared" si="95"/>
        <v>294.27739056102234</v>
      </c>
      <c r="EU33" s="72">
        <v>29</v>
      </c>
    </row>
  </sheetData>
  <mergeCells count="37">
    <mergeCell ref="Q3:Q5"/>
    <mergeCell ref="R3:R5"/>
    <mergeCell ref="S3:S5"/>
    <mergeCell ref="L3:L5"/>
    <mergeCell ref="M3:M5"/>
    <mergeCell ref="N3:N5"/>
    <mergeCell ref="O3:O5"/>
    <mergeCell ref="P3:P5"/>
    <mergeCell ref="T1:EU2"/>
    <mergeCell ref="BA3:CG3"/>
    <mergeCell ref="CH3:DN3"/>
    <mergeCell ref="DO3:EU3"/>
    <mergeCell ref="A1:S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T4:AD4"/>
    <mergeCell ref="AE4:AO4"/>
    <mergeCell ref="AP4:AZ4"/>
    <mergeCell ref="BA4:BK4"/>
    <mergeCell ref="BL4:BV4"/>
    <mergeCell ref="BW4:CG4"/>
    <mergeCell ref="CH4:CR4"/>
    <mergeCell ref="CS4:DC4"/>
    <mergeCell ref="DD4:DN4"/>
    <mergeCell ref="DO4:DY4"/>
    <mergeCell ref="DZ4:EJ4"/>
    <mergeCell ref="EK4:EU4"/>
    <mergeCell ref="T3:A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Trunk and upper arm ankle</vt:lpstr>
      <vt:lpstr>The height level of the armrest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Sumalee Udomboonyanupap</cp:lastModifiedBy>
  <cp:lastPrinted>2021-11-15T11:02:21Z</cp:lastPrinted>
  <dcterms:created xsi:type="dcterms:W3CDTF">2021-10-28T07:59:27Z</dcterms:created>
  <dcterms:modified xsi:type="dcterms:W3CDTF">2023-10-21T14:26:53Z</dcterms:modified>
</cp:coreProperties>
</file>