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09"/>
  <workbookPr defaultThemeVersion="124226"/>
  <mc:AlternateContent xmlns:mc="http://schemas.openxmlformats.org/markup-compatibility/2006">
    <mc:Choice Requires="x15">
      <x15ac:absPath xmlns:x15ac="http://schemas.microsoft.com/office/spreadsheetml/2010/11/ac" url="/Users/sina/Documents/PhD/Revised manuscripts/"/>
    </mc:Choice>
  </mc:AlternateContent>
  <xr:revisionPtr revIDLastSave="0" documentId="13_ncr:1_{89BABF86-171F-3148-BAFE-39C4BA7225C9}" xr6:coauthVersionLast="36" xr6:coauthVersionMax="36" xr10:uidLastSave="{00000000-0000-0000-0000-000000000000}"/>
  <bookViews>
    <workbookView xWindow="13540" yWindow="2800" windowWidth="26280" windowHeight="22940" xr2:uid="{00000000-000D-0000-FFFF-FFFF00000000}"/>
  </bookViews>
  <sheets>
    <sheet name="Categories" sheetId="3" r:id="rId1"/>
    <sheet name="Pie diagram " sheetId="6" r:id="rId2"/>
  </sheets>
  <definedNames>
    <definedName name="_xlnm._FilterDatabase" localSheetId="0" hidden="1">Categories!$A$1:$AX$345</definedName>
  </definedNames>
  <calcPr calcId="181029"/>
</workbook>
</file>

<file path=xl/calcChain.xml><?xml version="1.0" encoding="utf-8"?>
<calcChain xmlns="http://schemas.openxmlformats.org/spreadsheetml/2006/main">
  <c r="B37" i="6" l="1"/>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B4" i="6"/>
  <c r="B3" i="6"/>
  <c r="B2" i="6"/>
  <c r="B1" i="6"/>
</calcChain>
</file>

<file path=xl/sharedStrings.xml><?xml version="1.0" encoding="utf-8"?>
<sst xmlns="http://schemas.openxmlformats.org/spreadsheetml/2006/main" count="1401" uniqueCount="423">
  <si>
    <t>Trust</t>
  </si>
  <si>
    <t>Interview participant</t>
  </si>
  <si>
    <t>Flexibility</t>
  </si>
  <si>
    <t>IP23</t>
  </si>
  <si>
    <t>IP4</t>
  </si>
  <si>
    <t>IP18</t>
  </si>
  <si>
    <t>IP3</t>
  </si>
  <si>
    <t>IP26</t>
  </si>
  <si>
    <t>IP11</t>
  </si>
  <si>
    <t>IP21</t>
  </si>
  <si>
    <t>IP13</t>
  </si>
  <si>
    <t>IP2</t>
  </si>
  <si>
    <t>IP7</t>
  </si>
  <si>
    <t>IP10</t>
  </si>
  <si>
    <t>IP16</t>
  </si>
  <si>
    <t>IP20</t>
  </si>
  <si>
    <t>IP29</t>
  </si>
  <si>
    <t>IP9</t>
  </si>
  <si>
    <t>IP22</t>
  </si>
  <si>
    <t>IP1</t>
  </si>
  <si>
    <t>IP8</t>
  </si>
  <si>
    <t>IP25</t>
  </si>
  <si>
    <t>IP19</t>
  </si>
  <si>
    <t>IP15</t>
  </si>
  <si>
    <t>IP14</t>
  </si>
  <si>
    <t>IP27</t>
  </si>
  <si>
    <t>IP12</t>
  </si>
  <si>
    <t>IP24</t>
  </si>
  <si>
    <t>IP5</t>
  </si>
  <si>
    <t>IP17</t>
  </si>
  <si>
    <t>IP6</t>
  </si>
  <si>
    <t>IP30</t>
  </si>
  <si>
    <t xml:space="preserve">Availability </t>
  </si>
  <si>
    <t>Comfort</t>
  </si>
  <si>
    <t xml:space="preserve">Main category </t>
  </si>
  <si>
    <t xml:space="preserve">Sub-category </t>
  </si>
  <si>
    <t>Speed</t>
  </si>
  <si>
    <t>Convenience</t>
  </si>
  <si>
    <t xml:space="preserve">Reliability </t>
  </si>
  <si>
    <t>Trusting automated vehicles</t>
  </si>
  <si>
    <t xml:space="preserve">Preference for supervision of shuttle &amp; halting shuttle operation </t>
  </si>
  <si>
    <t>Trialability: Putting automated shuttles to trial and expose the public to automated driving</t>
  </si>
  <si>
    <t>Use of automated shuttles on closed areas</t>
  </si>
  <si>
    <t>Use of automated shuttles in severe weather conditions</t>
  </si>
  <si>
    <t>Use of automated shuttles in urban areas</t>
  </si>
  <si>
    <t xml:space="preserve">Use of automated shuttles to transport goods </t>
  </si>
  <si>
    <t xml:space="preserve">Travel purpose </t>
  </si>
  <si>
    <t>IP28</t>
  </si>
  <si>
    <t>Suitability of automated shuttles on daily trips</t>
  </si>
  <si>
    <t>Job losses: Job losses will not stop the development of automated driving</t>
  </si>
  <si>
    <t xml:space="preserve">Expectations of the Capabilities of the Automated Shuttle
</t>
  </si>
  <si>
    <t>Comparison of Automated Shuttles to Public Transport Systems</t>
  </si>
  <si>
    <t>Automated Driving as Individual and not as Public Transport</t>
  </si>
  <si>
    <t>Evaluation of Shuttle Performance</t>
  </si>
  <si>
    <t xml:space="preserve">Braking Behaviour </t>
  </si>
  <si>
    <t>Incapability to Overtake Obstacles</t>
  </si>
  <si>
    <t>Manual interventions</t>
  </si>
  <si>
    <t>Service Quality</t>
  </si>
  <si>
    <t>Relative Advantages of Automated Shuttles Compared to Current Travel</t>
  </si>
  <si>
    <t>Environmental Protection</t>
  </si>
  <si>
    <t>Traffic Safety</t>
  </si>
  <si>
    <t xml:space="preserve">No productive use of driving time </t>
  </si>
  <si>
    <t>One-way trips currently covered by car</t>
  </si>
  <si>
    <t xml:space="preserve">Travel Purpose </t>
  </si>
  <si>
    <t xml:space="preserve">Ethical programming </t>
  </si>
  <si>
    <t xml:space="preserve">Use of automated shuttles due to temporary physical impairments (e.g., pregnancy, exhaustiveness) </t>
  </si>
  <si>
    <t xml:space="preserve">When I think about automated driving, I think about a car driving itself. I have not thought about it in the context of a shuttle but it makes sense because everyone needs to get around campus. Whenever I think about an automated vehicle, it is a Tesla or Chevy Volt. </t>
  </si>
  <si>
    <t xml:space="preserve">Hatte mir eher so ein Google Car vorgestellt. Kleiner, mehr wie ein Pkw ist, aber eher so vorgestellt, dass das eher ein Klein-PKW ist. </t>
  </si>
  <si>
    <t xml:space="preserve">Die idee die jetzt hinzugekommen ist, dass ich das eher als indivdualverkehrsmittel gesehen habe. Ist aber wahrscheinlich der erste Schritt, dass man eher Busse und Bahnen automatisiert. Die werden eher automatisiert fahren als private Pkws. </t>
  </si>
  <si>
    <t xml:space="preserve">I would use the shuttle when it would be available, in areas where transit is not really good and where the walking distance to public transit is far so that you add mobility. </t>
  </si>
  <si>
    <t>Hatte mich vorher nicht viel informiert; neu war für mich, dass es ein großes Fahrzeug für viele Leute war. Ich war immer von den google Fahrzeugen ausgegangen oder von den Pkws. Ich hatte mehr an Individualfahrzeug als an Massenfahrzeug/Fahrzeug, das man teilen muss.</t>
  </si>
  <si>
    <t xml:space="preserve">Wenn man es ordern kann. Es muss neben der Kostenseite auch eine gewisse Flexibilität geben. Wenn man jetzt 2 h warten muss, ist das schlecht. Im besten Fall sorgt es dafür, dass er die Flexibilität, die der private PKW bietet, vom Shuttle übernommen wird.  Dann eine autonome Lösung zu haben, die kein Personaleinsatz erfordet, die im besten per App zu ordern ist und wo man das Fahrtziel angeben kann und  wenn dann ein Zug kommt und da sitzen dann 20 Leute, die das gleichzeitig nutzen können. Das halte ich für sinnvoll. </t>
  </si>
  <si>
    <t>Wenn der jetzt an meiner Haustür langfahren würde, würde ich eher den nutzen als den anderen Bus, weil wichtiges Thema. Wahrscheinlich würde man dann nicht 10 Minuten warten, denn die Strecke läuft man in 10 Minuten.</t>
  </si>
  <si>
    <t>Fahrzeuge müssen auch in genügender Anzahl zur Verfügung stehen, dass es auch zu benutzen ist. Bei der BVG ist es oft so, da sind die Wartezeiten recht lange. Also wenn der Bus dann weg ist und ich muss 10 minuten warten, dann weiß ich aber, mit dem Fahrrad hab ich fast 1/3 des Weges geschafft.</t>
  </si>
  <si>
    <t>Individualisierter Nahverkehr, was ich mir vorstellen könnte, ist, dass es son System ist, das auf Anforderungen reagiert. Das wäre die Variante, die mir dann vorsscheben würde, das ich nicht lange warten muss, dass er weiß, wann ich aus dem Zug aussteige und dann vorfährt, sich möglicherweise mit den Leuten die mit dem gleichen Zug angekommen sind, schon verbunden hat und meine Reise mit deren Reise zusammengeschmissen hat, dann weiß: “Ok, da steigen jetzt 7 Leute aus, die alle ungefähr in die gleiche Richtung müssen.” Gerade bei so durchgängigen Mobilitätsketten kann man das ja planen. Dann ist ein Display vorne dran, das Fahrzeug nach Lichtenberg, das Fahrzeug nach Schöneberg. Und dann zu wissen es steht da, nicht warten zu müssen, sondern das unmittelbar verfügbar zu haben, egal ob der Zug 2 min vor der erwarteten Zeit oder 10 Minuten nach der erwarteten Zeit kommt.</t>
  </si>
  <si>
    <t>Komm auf die Verfügbarkeit an, wenn es überall Ollis gebe und überall Ollis fahren würden, dann möglicherweise schon, das kann ich schwierig einschätzen.</t>
  </si>
  <si>
    <t>Kürzerer Takt sein, damit man nicht lange warten muss, bis das nächste Fahrzeug kommt. Die üblichen Themen, um das massentauglich zu machen.</t>
  </si>
  <si>
    <t>Mehrwert für den Fahrgast gegenüber dem heutigen Angebot: Dichterer takt, direktere Verbindung. Wenn so etwas da ist und das auch noch dichter wird und Gebiete erschlossen werden, dann könnte für viele gar nicht die Frage aufkommen, brauch ich überhaupt ein Auto oder irgendwann nutzt man dann nur noch Carsharing für die Naherschließung oder Mietwagenfirmen. Die werden auch noch mehr an Bedeutung gewinnen in Zukunft.</t>
  </si>
  <si>
    <t>Verfügbarkeit, Zuverlässigkeit= entscheidende Punkt für die verkehrsmittelwahl.</t>
  </si>
  <si>
    <t>Verfügbarkeit, dass die Dinger verfügbar sind. Was nützt es mir wenn son Ding grundsätzlich da ist, ich aber ne Stunde warten muss? Ich mach dieses Onlinebestellen bei REWE, dasss die das nach Hause liefern. Neulich kam von denen son Feedbackbogen, inerhalb von zwei Stunden muss das Zeug bei mir sein, wenn ichs bestelle. Im Augenblick geht es frühestens am nächsten Tag. Und ein auto, ich muss wenn ich zum Termin muss um 1, dann bestell ich das Auto nicht 3 Stunden vorher, dann bestell ich 15 Minuten vorher vielleicht oder 5. Dann muss es da sein. Wenn das passiert, dass das nicht kommt, ist das nicht attraktiv. Bevor ich also von meinem Auto umsteigen würde, dann erwarte ich,dass es innerhalb einer Viertelstunde das ist, eine Viertelstunde wäre etwas, was ich akzeptieren würde. 15 Minuten ist okay, aber wenn es mehr als 15 Minuten sind, dann kann ich auch zum Bus laufen. Das bedeutet ja auch, dass genug da sein müssen; dh die unternehmen müssen in Vorleistung gehen.</t>
  </si>
  <si>
    <t>Wartezeit umso wichtiger auf der letzten Meile, da man das Stück sonst ja auch gehen kann.</t>
  </si>
  <si>
    <t>Wartezeit und Transport schneller, dann wird das Ding genutzt. Gleichschnell dann definitiv genutzt. Wartezeiten verringern; wenn ich statt 5 Minuten dann 3 Minuten zur Arbeit brauche, dann würd sich das wahrscheinlich implementieren.</t>
  </si>
  <si>
    <t>Wenn Olli gerade da steht am Bahnhof, dann nimmst du den auch für 5 Minuten Fußweg.</t>
  </si>
  <si>
    <t>Wo die Frequenz groß genug ist, wo die Fahrzeuge ständig am laufen sind, dann kann sich das Modell rechnen.</t>
  </si>
  <si>
    <t>Laborsituation, nicht gewollte Bremsvorgänge mal wegdenken, dann wäre das ne Fahrt gewesen wie mit dem Sky-Train am Frankfurter Flughafen von Terminal 1 nach 2.</t>
  </si>
  <si>
    <t xml:space="preserve"> Bisschen gefahren und stop, bisschen gefahren und stop.</t>
  </si>
  <si>
    <t xml:space="preserve">Dann hat es regelmäßig scharf gebremst ohne dass man einen Grund erkennen konnte.  </t>
  </si>
  <si>
    <t xml:space="preserve">Das Bremsverhalten ist nicht so super; wenn Hindernisse plötzlich in den Weg kommen, also ein Fahrradfahrer, der vorbeikommt aus einer großen Distanz, nicht so sanft. </t>
  </si>
  <si>
    <t>Die Fahrt war sehr stakkatohaft durch die ganzen Notbremsungen. Es wäre jetzt keine Fahrt, die ich so machen würde, wenn ich von A nach B fahren würde.</t>
  </si>
  <si>
    <t>Es gibt eine abrupte Bremsung, die sehr unangenehm war.</t>
  </si>
  <si>
    <t xml:space="preserve">Vorauserkennen, Fahrrad ist vor uns eingeschert und da hat sich das system offenbar sehr erschreckt und eine Vollbremsung gemacht. </t>
  </si>
  <si>
    <t>War eine gute Fahrt; zwei Notbremsungen, als die Route zuende war. Da haben wir uns gewundert, was ist jetzt passiert.</t>
  </si>
  <si>
    <t>Wenn er härter abbremst, dann sollte man da vielleicht noch so Schilder dran machen “Achtung”. Da war es dann schon überraschend, wie stark er bremst.</t>
  </si>
  <si>
    <t>Da ist es egal, ich will entspannt irgendwo hinkommen so wie ich Zug fahre. Da hab ich Internet und Strom und kann arbeiten.</t>
  </si>
  <si>
    <t>Der Shuttle kann ja auch größer sein. Irgendwann wird das schon auch autonom sein, aber ein Bus in dieser Größe im Innenstadtbereich wäre viel zu klein. Das wäre dann eher was für Berlin Eiskeller, so für Ausflugsorte, welche man mit Zug erreicht, wo das Ausflugsziel vom Bahnhof entfernt ist. Vom Bahnhof Zoo das einzusetzen in Richtung Halensee macht keinen Sinn. 
Bei der Größe dieses Busses ist es natürlich schwierig. 
Dieser Bus so wie er jetzt ist, ist zu klein, zumal man da ja auch kein Gepräck tansportieren kann.
Wenn wir jetzt mit dem Bus durch die Ggegend fahren, haben wir das auch nicht, und das ist okay
Das Gute ist, ich muss nicht fahren, kann eine Zeitung lesen. Das ist ja das Gute, dass ich in der Zeit arbeiten kann, das ist ja auch der große vorteil des gefahren werdens , dass ich nebenbei auch noch was anderes mahcen kann</t>
  </si>
  <si>
    <t>Ganz heikler Punkt ist WLAN.</t>
  </si>
  <si>
    <t>Fahrgastzelle selbst kann für längere Fahrten noch angenehmere Sitzmöglichkeiten bieten; eine Klimanalange und eine möglichkeit der Ablage, die ersichtlich sind. Die dunkle Verkleidung hinter den Sitzen wirkte nicht sehr stabil für schweres Gepäck wie Laptop und Rucksack.</t>
  </si>
  <si>
    <t>Gemütlich sitzen will man natürlich auch, aber man muss jetzt nicht wie im Auto sitzen, also wenn es ähnlich ist wie in der SBahn ist das auch ok.
Für längere Fahrten wären die Sitze vielleicht zu unbequem. 
Bisschen gemütlicher, wo man sich anlehnen kann, S-Bahn-Sitze finde ich bequemer. Stoffsitze finde ich auch besser als Kunststoff-und Ledersessel, weil man da immer so runterrutscht. Von der Größe her ist Olli gut, zwei Familien, die da reinpassen. Behindertengerechtigkeit, es gibt noch keine Rollstuhlrampe.</t>
  </si>
  <si>
    <t xml:space="preserve">If it had more seating, it would be totally fine. </t>
  </si>
  <si>
    <t>Ich würde Olli eher da sehen, dass er Busse ersetzt und dafür müsste er größer sein, um in den öffentlichen Nahverkehr eingebaut zu werden. Dann WLAN anbieten.  Wenn es überall in der Stadt kostenlos Wlan geben würde, aber in der Bahn hat man nicht einmal Handyempfang. Wlan haben die Busse nicht.  Dann ist es im Bus voll. Man könnte sich jetzt nicht im Bus mit dem Laptopp auf den Schoβ setzen und da irgendwas machen. Das ist halt schwierig, genauso mit UBahn, keinen Empfang; wie soll man da arbeiten?</t>
  </si>
  <si>
    <t>Gepäckablage wär dann wahrscheinlich ein Punkt. Da geistert ein Rollkoffer durch das jetzige Design relativ frei rum. So wie es jetzt gestaltet ist, ist es ja durchaus großräumig.</t>
  </si>
  <si>
    <t>Innenraum absolut klasse. Zwischenlehnen sollten eingebaut werden. Einzelne sitze; ja vielleicht so wie im Bus.</t>
  </si>
  <si>
    <t>Innenraumgestaltung durchaus ansprechend.</t>
  </si>
  <si>
    <t xml:space="preserve">Standard: WLAN, Fahrgastkomfort. Vielleicht ein Monitor mit den klassischen Fahrgastinformationen.
Olli konkrruiert mit Bus oder Rufbus; Klimaanlage fehlte. </t>
  </si>
  <si>
    <t>Innenraum fand ich sehr ansprechend. Schlichtes desig;  man konnte sehr gut sehen, hell, offen, macht einladenen Eindruck.</t>
  </si>
  <si>
    <t>Auf längeren Distanzen kann ich mir das auch vorstellen, aber dann müsste das größer sein, vom Sicherheitsgefühl her, der wirkt ja schon recht leicht. Ich gehe davon aus, dass Wlan zur Standardequipment gehört. Um die Attraktivität zu erhöhen, ist natürlich Sauberkeit und Komfort wichtig. Also wenn das Fahrzeug tatsächlich so aussehen würde wie jetzt wie hier auf dem Campus, aber wenn ich jetzt einen Blick in die Realität, in die Bahn werfe, dann denke ich: “Ach, fahre ich lieber Fahhrad, weil ich find das einfach unangenehm.”
Dasss man da gut sitzen kann, in Fahrtrichtung oder mit dem Rücken zur Fahrtrichtung, WLAN-Angebot,  Sicht nach außen, Klimatisierung, Beinfreiheit. Vom Sitzkomfort fand ich es ein bisschen schwierig, weil dieser Seitensitz, ist vielleicht ein bisschen komisch, wenn man dann seitlich gegen die Fahrtrichtung fährt. Ich hab kein Problem rückwärts in Fahrtrichtung zu fahren, aber seitlich ist schon ein bisschen komisch, fühlt sich komisch an. Ich fand es ungewohnt, gerade seitlich fand ich es schweirig, wenn man die Sitze nicht abgetrennt hat, da fühlte man sich ein wenig wackelig. Wenn ich mich jetzt zwischen der Ubahn und dem Olli entscheiden müsste, dann würde ich mich eher für den Olli entscheiden, da er einen komfortableren oder sauberen Eindruck macht, wenn das dann auch so in der Praxis sein würde.</t>
  </si>
  <si>
    <t>Wenn es dann vollautomatisiertes Fahren ist, dann internetverbindung. Das ist ja auch ein Vorteil des vollautomatisiertes Fahrens, dass man die Zeit für andere Dinge nutzen kann und dann ist eine Internetverbindung ausschlaggebend, dass darüber entscheiden würde: “Ok, kauf ich jetzt son Auto oder nutz ich jetzt den Bus, wenn er eine Internetverbindung oder Kontakt zur Umwelt hat.“</t>
  </si>
  <si>
    <t xml:space="preserve">Ich sehe es wie einen normalen Bus. Lohnt es sich, auf den Bus zu warten oder bin ich zu Fuß schneller dafür extra zahlen? Nen 1€, wenn es 500 Meter sind, klar bei Regen und Gepäck, klar, aber so, aber bei schönem Wetter noch ein bisschen die Füße vertreten. Bin ich daran interessiert, zur Arbeit zu kommen zum Einkaufen zum Arzt wo auch immer und das ist so convenient wie normale Verkehrsmittel, was haben wir in Berlin 500 Meter zur nächsten Vekehrsmittel und dann kommt in maximal 20 Minuten maximal, eher 2 Minuten, kommt ein Transportmittel, das mich irgendwo hinbringt mit 2 Mal umsteigen. </t>
  </si>
  <si>
    <t xml:space="preserve">Oder aber sie ersetzen den Bus durch Ollis, das sollte Ziel sein. Doppeldecker Olli sollte mitgedacht werden. Olli braucht WLAN und eine Steckdose als Standard-Equipment. Wenn der Olli noch größer ist als das was da draußen steht, kann ich da noch mein Kinderwagen reinschieben. </t>
  </si>
  <si>
    <t>Letzten Endes geschieht die Fahrt in der S-Bahn auch nahezu autonom. Wenn ich die S-Bahn einsteige, ist das für mich auch quasi etwas wie autonomes Fahren. Dass das ein Mensch macht, ist für mich nicht transparent. Dh. im öffentlichen Nahverkehr bin ich ja schon autonom  unterwegs und dann noch die letzte Meile mit dem Shuttle zurückzulegen, finde ich komplett okay.</t>
  </si>
  <si>
    <t xml:space="preserve">Wäre die gleiche Situation, dass man sich jetzt für die S-Bahn oder Taxi und gegen das eigene Auto entscheidend, weil man sich selber nicht mehr in der Lage fühlt. </t>
  </si>
  <si>
    <t>Völlig ok, nichts Besonderes, weil letztens Endes weiß ich, dass ich mit der Bahn fahre, ist es ähnlich, nur dass die auf Schienen fährt. Bei der Bahn ist auch immer ein Lokführer drin, nur dass der auf weite Strecken Automatik drin hat, als Fahrgast nicht wesentlich unterschiedlicher. Beim Fliegen geht das ja auch alles mit dem Autopilot, insofern kein großer Unterscheid. Nur dass man es auf der Straße nicht gewohnt ist.</t>
  </si>
  <si>
    <t>Olli konkuriert mit Bus oder Rufbus. Olli würde an der Verkehrsmittel nichts ändern, sondern würde pragmatische Verkehrsmittelwahl eher intensivieren.</t>
  </si>
  <si>
    <t>Die nicht gewollten Bremsvorgänge mal wegdenken, dann wäre das ne Fahrt gewesen wie mit dem Sky-Train am Frankfurter Flughafen von Terminal 1 nach 2.</t>
  </si>
  <si>
    <t xml:space="preserve">Und wenn ich in so ein Olli steige, gg. weiß der schon, wo ich hinwill, wenn ich eine App benutze oder ich sag dem, wo ich hinwill oder ich weiß, wo der hinwill, dann möchte ich eher mit nem Busgefühl einsteigen, fahren und wieder aussteigen und vielleicht das toll finden, dass das alles so souverän und automatisch funktioniert und ich noch was für die Umwelt tue und ich ein gutes Gefühl habe, dass ich jetzt mal auf ein Auto verzichten konnte. Also das wars dann. Der müsste mich weder entertainen noch irgendwie besonders tolle Sachen können. </t>
  </si>
  <si>
    <t>Die üblichen Themen, um das massentauglich zu machen.
Damit er mithalten kann mit den üblichen ÖPNV Mitteln, also häufigerer Takt, dass man nicht lange warten muss, bis ein Fahrzeug zu bekommen.</t>
  </si>
  <si>
    <t>Gleiche Kriterien wie bei jedem Bus; irgendwo unterscheidet sich der Olli auch nicht vom nomalen Bus, außer dass kein Fahrer drin sitzt.
Aus Nutzerdicht ist es mir völlig egal, ob da einer drin sitzt oder nicht. 
Bei der Nürnberger U-Bahn kriegt man ja auch erst, wenn man vone steht mit, dass da ja gar keiner fährt.
Trotzdem gelten alle UBahn Kriterien.
Wenn man mal all das Technische,  all das Autonome weglässt, ist das für mich ein Bus wie jeder andere auch und da gelten die gleichen Kriterien wie bei jedem anderen Bus.</t>
  </si>
  <si>
    <t xml:space="preserve">Nicht mehr als es ein Motiv ist den öffentlichen Verkehr zu nutzen. Ich lese im Bus und Bahn und hör Hörbücher. Das würde sich nicht von den bestehenden Verkehrsmitteln unterscheiden. </t>
  </si>
  <si>
    <t>Gerade wenn es regnet, kann ich mir sehr gut vorstellen.</t>
  </si>
  <si>
    <t>Meine Fahrt mit dem autonomen Auto der FU im Straßenverkehr ist jetzt etwas über 4 Jahre her. Daher war ich doch etwas enttäuscht von Olli - dass er bei jedem kleinen Hindernis per Hand gesteuert werden muss, hätte ich nicht gedacht.</t>
  </si>
  <si>
    <t>Ich hatte mir eher vorgestellt, dass das autonomer gewesen wäre, also das hatte ich mir auch vorgestellt, aber dann die Strecken, die auch wirklich autonom waren, das war schon beeindruckend. Dass ich mich in ein Gerät setze und eingebe, wo ich hinwill und da werde ich hingefahren.</t>
  </si>
  <si>
    <t>Ich find es immer ein wenig befremdlich, dass es autonomes Fahren heiβt und dann doch noch ein Navigator an Board ist, der zum Fahrzeug auch noch sagen muss: “Da ist jetzt ein Gegenstand oder ich musst jetzt hier ausweichen.” Das find ich eher befremdlich an dem autonomen Fahren als das autonome Fahren selbst.</t>
  </si>
  <si>
    <t>Ich dachte, wir wären schon weiter. Dass er den Container nicht von selbst umfahren kann, find ich ein bisschen arm. Ein Tesla Fahrzeug kann das wahrscheinlich.</t>
  </si>
  <si>
    <t xml:space="preserve">I sit in the car or vehicle and tell it where I want to go without me giving any further input or worrying about traffic. </t>
  </si>
  <si>
    <t>Aber war überrascht, dass er doch noch so wenig kann.</t>
  </si>
  <si>
    <t>War überrascht, dass er recht häufig abbremset hat. Bremsen war ruppig.</t>
  </si>
  <si>
    <t>Autonomes Fahren= fahrerlos zu fahren, selbstständig, jeden Weg zu bewältigen, mit Hindernissen umgehen kann. Es gibt sicherlich ein Bild, das gängig ist, dass man so in den Medien vermittelt kann, aber ich habe schon ein differenziertes Bild.</t>
  </si>
  <si>
    <t>Erwartet hätte ich, dass er seinen Weg selber findet wie son Individualverkehr-Fahrzeug, das mich von Zuhause abholt und zum Bhf bringt. So fährt er ja auf virtuellen Schienen. 
Cliche vom AF, Bilder von den Google Autos, die im mitverkehr mitschwimmen, prägen dann das Denken.</t>
  </si>
  <si>
    <t xml:space="preserve">Wenn es da ist und funktioniert und nützlich ist. </t>
  </si>
  <si>
    <t>Dass er den Container nicht von selbst umfahren kann, find ich ein bisschen arm.</t>
  </si>
  <si>
    <t xml:space="preserve">Hielt abrupt an oder konnte mit Hindernissen nicht umgehen, Bauarbeiten auf dem Gelände , vorhin als wir gefahren sind hat er abrupt gebremst und das ist das etwas, was nicht vertrauenserweckend ist, sondern dass ist dann der Kernpunkt, in der Praxis zu zeigen, dass es halt geht. </t>
  </si>
  <si>
    <t>Doch etwas enttäuscht von Olli, dass er bei jedem kleinen Hindernis per Hand gesteuert werden muss, hätte ich nicht gedacht.</t>
  </si>
  <si>
    <t xml:space="preserve">Mitt Hindernissen umzugehen ist offensichtlich noch ein Problem. </t>
  </si>
  <si>
    <t xml:space="preserve">Müllcontainer, den man sehr einfach umfahren kann, das hat er nicht automatisch gemacht, das ist also das Gegenteil vom autonomen Fahren gewesen, oder Hindernisse überwinden, was wohl jetzt noch nicht vorgesehen ist durch fehlende Sensoren. </t>
  </si>
  <si>
    <t>Wenn so Hindernisse plötzlich in den weg kommen. Also ein Fahrradfahrer, der vorbeikommt aus einer großen Distanz, nicht so sanft.</t>
  </si>
  <si>
    <t xml:space="preserve">Wenn ich mir jetzt vorstelle, dass das Ding alle fünf Meter anhält im stödtischen Bereich, dann wäre das definitiv zu nervig. Wenn man dann schon langsam unterwegs ist und nur stückchenweise unterwegs ist, ist das dann nicht akzeptanzfördernd. Smarte möglichkeit mit Hindernissen umzugehen, die so tolerant ist so lernfähig ist dass man nicht das Gefühl hat, wenn da eine Fliege durchsumt, kommt alles zum Stillstand. </t>
  </si>
  <si>
    <t>Hinderniserkennung: Das muss er das ein bisschen schlauer machen, dass er weiß: “Ok ich hab jetzt noch da Platz am Auto und kann da durchfahren.” Dh. man braucht ne zweite Route neben der eigentlichen Route, dass man noch ausweichen kann. Es gab Hindernisse, es kam ein Auto entgegen.</t>
  </si>
  <si>
    <t>Da war ein Container im Weg seit zwei Wochen. Der ist nicht einprogrammiert und da muss man manuell eingreifen. Ich hätte gedacht, das kann das Ding schon umfahren. Zwischendurch stand ein Fahrzeug der Post im weg mit nem Postlogo. Dachte, dass das Fahrzeug jetzt erkennen kann, das ist jetzt ein temporäres Hindernis, dass das dann auch entsprechend programmiert ist, dass die Wahrscheinlichkeit hoch ist, dass das Fahrzeug auch bald wieder wegfahren wird, denn ist von der Post. Vielleicht ist nur der Briefträger schnell raus und bringt Post weg. 
Oder es kam ein Lkw aus der Einfahrt gefahren und da musste man natürlich auch manuell eingreifen,  weil das Auto wäre sonst in den Lastwagen rein. Der hatte Warnlicklichtanlage an, Rücklichter/Scheinwerfer an. Das auto müsste dann eigentlich erkennen können, was ist die Situation, da fährt ein Fahrzeug zurück. Ich fahr natürlich nicht ran, ich hätte gedacht, dass das Fahrzeug das schon weiß.</t>
  </si>
  <si>
    <t>Vor allem, dass man nicht den Fahrplan einhalten muss, sondern wenn er da ist, kann er da fahren.</t>
  </si>
  <si>
    <t xml:space="preserve">Mehr Komfort, das fährt dann tatsächlich bis hier rein, selber Ziel bestimmen, wäre auch ganz schön.
Selbst wenn, es auf dem Campus ist, der erarbeitet dann die schnellste Route. Selber Ziel bestimmen, wäre auch ganz schön. überhaupt eine direkte Route fahren anstatt Umwege zu fahren; flexibler, bedarfsorientierter.  
</t>
  </si>
  <si>
    <t>Dass man vor der Haustür einsteigen kann und nicht  noch 500 Meter zur Haltestelle laufen muss mit den Kühltaschen und Getränke mit Kindern und sonstigen Sachen. 
Man steigt Zuhause ins Auto ein und fährt los.  
Man ist unter sich und man steigt am Ziel wieder aus. Fußweg zum Fahrzeug, wenn jetzt aber nen Olli Bus bis vor die Haustür einen irgendwo hinfährt,  dann ist das schon interessant.</t>
  </si>
  <si>
    <t>In dem Moment, wo ich eine Art Flatrate habe in der Stadt, mit der ich öffentliche Verkehrsmittel nutzen kann und wenn die autonomen Fahrzeuge richtig gut sind.</t>
  </si>
  <si>
    <t>Höhere Flexibiltiät , was das Netz angeht. Shuttle in der Stadt stelle ich mir relativ fix vor, was geplante Ein- und Ausstiegshaltestellen angeht.
Auf dem Land in Form von Anrufsammeltaxis, die Freiheit herrscht, dass Busfahrer zumindest bei uns in B-Zone abends unterwegs (an den Wohnungstüren) anhalten können und die Fahrgäste unterwegs. Nicht an Haltestellen rauslassen dürfen, das fand ich eine Innovation, das würde ich mir bei autonomen Shuttles auch wünschen, dass die nicht gebunden sind an Sammelhaltestellen, auf dem Land mehr als in der  Stadt.</t>
  </si>
  <si>
    <t xml:space="preserve">Bei Olli fängt es schon damit an, wo darf er halten. Wenn er nur an Bushaltestellen halten darf, dann wird es schwierig, den am Markt zu platzieren, denn dann kann ich auch den normalen Bus nehmen. Es ist eingebunden in den öffentlichen Verkehr, aber es bringt mich dann bequemer und zwar jetzt nicht vom Fahren her bequemer, sondern vom Laufweg her bequemer an mein Zielort. Reizvoll wäre es, wenn es anders als Busse an mehrere Stellen halten darf, mich also näher zum Zielort bringt als der offizielle Bus. Bahnhaltestellen = Hauptkriterium. </t>
  </si>
  <si>
    <t>Wenn genügend Fahrzeuge in einer bestimmten Relation unterwegs sind, dann weiß ich: “Mensch ich kann vielleicht über eine flexible Haltestellenlogik irgendwo onboarden und wieder aussteigen und das müsste in einem vernünftigen Verhältnis zu der potentiellen Verlängerung der Fahrtzeit dadurch sein. Wenn ich weiß dass das immer Touristen ansteigen und ich weiß, ich komm erst in einer halben Stunde an meinem Ziel an, obwohl ich es in 10 Minuten geschafft hätte, dann mach ich das nicht. Wenn ich aber weiß, der hält nur maximal 1 Mal und dann nehme ich das in Kauf. Aber ich darf mir diese Flexibilität nicht erkaufen durch den Verlust an Vorteilen. Wir kriegen den Autofahrer mit einem System, das flächendeckend dicht genug ist und attraktiv genug ist, damit man es nutzt. Wenn wir dabei in Kauf nehmen, dass es gebrochene Relationen gibt mit 1 Mal umsteigen, dann könnt man zu einem Bus nen Olli-Zubringer fahren lassen.  Wenn sie aber wissen, dass der Bus alle 3 Minuten fährt, das erfordert ein Investment in Busse und Fahrer. Die BVG hat aktuell schon Probleme, Fahrer zu finden, wird also schwierig.</t>
  </si>
  <si>
    <t>Was ich toll finden würde, wäre, wenn so ein Tür-zu-Tür-Service angeboten werden würde.  
Dann den Bus ersetzen und direkt mit Olli zur S-Bahn fahren.
Bis 500 Meter ist laufbar.</t>
  </si>
  <si>
    <t>Wenn der Olli jetzt eingesetzt werden würde und 3 Mal anhält und nicht 30 Mal wie der normale Bus, dann fahr ich vielleicht 5-10 Minuten länger als mit Auto, aber das ist okay. Aber wenn ich doppelt so lange brauche als mit dem öffentlichen Bus. Er müsste mich von Zuhause abholen oder in der Nähe abholen, fünf Minuten Laufen ist okay.</t>
  </si>
  <si>
    <t xml:space="preserve">Umweltschutz ist ein wichtiger Faktor. Einer der Gründe, warum ich kein Auto habe, aber es ist nie so stark, dass es der ausschlaggebende Faktor ist. </t>
  </si>
  <si>
    <t xml:space="preserve">Ich denke, das Argument für den Olli wird sein elektrisch und stinkt nicht. </t>
  </si>
  <si>
    <t>Und es ist ja die Frage, wenn eine Kollision nicht mehr ausweichbar ist und die Kollision kann mit einem Mensch oder mit einem Baum, stattfinden dann muss ja klar sein, dass das Fahrzeug möglichst viele Menschen schützt und das ist ja auch noch nicht implementiert, wenn ich das richtig sehe.</t>
  </si>
  <si>
    <t>Die Frage der Akzeptanz hängt auch mit ethischen Fragen zusammen, das ist ein großer Punkt.
Ethische und Moralische frage: Ein Kind springt vors Auto: Wie soll der Computer entscheiden?
Kann man so etwas überhaupt machen? Ist das moralisch vertretbar? Und da sehe ich ganz klar, dass der Computer viel schneller reagiert, weil er eben auch emotional reagiert.
Die Programmierung vorher ist die ethische Frage, ist nicht einfach, wird eben vorher festgelegt.
Während es jetzt so ist, wenn da irgendwas ist, die übliche Frage, Kind springt auf die Straße, was machen, Vollbremsung oder ausweichen und dadurch in den Gegenverkehr reinfahren? Diese intuitive Entscheidung muss der Fahrer treffen, die wird er nicht bewusst machen. Inwieweit der Computer das dann wirklich schlechter macht, ist ne andere Frage, ich denke, er wird es in jedem Fall besser machen. Nur Entscheidung muss vorher getroffen werden, wie man das dann macht und ist das Problem und das ist ein ethisch-moralisches Problem, das nicht einfach zu lösen ist. 
Ethische Frage ist Frage, die diskutiert werden muss, ist aber kein Grund für mich, das abzulehnen.</t>
  </si>
  <si>
    <t>Wie entscheidet die Technik denn? Gegen die Wand oder in die Menschenmenge? Das sind Schritte, die viel diskutiert werden und das wird nicht so einfach werden.</t>
  </si>
  <si>
    <t>Mädchen läuft über die Straße. Es gibt die Möglichkeit, das Mädchen zu überfahren oder gegen die Wand und dann selber tot zu sein. Was macht das Auto? Man muss erstmal sagen, dass solche Events viel seltener entstehen, weil der Sensor auf jeden Fall schneller reagiert als der mensch. Mensch wird Kind definitiv überfahren. ich glaube nicht, dass dieses random funktioniert. Das sinnvollste ist wahrscheinlich am Ende des Tages, dass in dem Auto ein Schalter drin ist und du kannst selber umstellen. Es gibt ja Leute,  die das ethisch nicht verantworten könnne und dann machen die das random und die anderen sagen nee default. Irgendwie so etwas in der Art  wird es sein. Das ist so die komische Diskussioon, die noch nebenher läuft, wobei man übersieht, dass solche Diskussionen sowieso viel seltener entstehen, weil der Mensch würde das Kind definitiv überfahren. Bis er reagiert, ist es schon vorbei und das Auto hat zumindest noch die Chance, wenn er selbst fährt, zu reagieren.</t>
  </si>
  <si>
    <t xml:space="preserve">Bisschen manueller Handlungsbedarf war nötig. Ansonsten war die Fahrt in Ordnung,. </t>
  </si>
  <si>
    <t>Das Ding sollte schon mehr oder weniger alles alleine können und der Pilot sitzt im Zweifel nur noch drin, um eingreifen zu können, aber bei der Fahrt, die ich hatte, war der Steward fast durchgängig am Steuer, aber wenn man jetzt das autonome Fahren allgemein betrachtet, hat man das Gefühl, dass man weiter ist als Olli jetzt an dem Tag war.</t>
  </si>
  <si>
    <t>Dramatische Steuerung der Lenkung erschreckt. Fahrt hat mich eher bestätigt darin, dass das automatische Fahren nicht nicht so weit ist, dass es schon reibungslos funktioniert. Es ist eine Frage der zeit, dann wird es das tun.</t>
  </si>
  <si>
    <t xml:space="preserve">Fahrer musste viel eingreifen, buckelig gefahren.  </t>
  </si>
  <si>
    <t xml:space="preserve">Ganz nett, aber hatte das Gefühl dass das nicht so wahrsinning autonom war, was daran lag, dass das System ständig abgestützt ist. Da das Ding kein Lenkrad und Gaspedal hat, hat man schon das Gefühl autonom zu fahren als wenn da jemand sitzen und das tun würde, aber man hat schon gemerkt, dass noch öfter eingegriffen wurde. </t>
  </si>
  <si>
    <t>Gut, die autonome Strecke hat nicht funktioniert, wurde die ganze Zeit vom Steward gelernt.</t>
  </si>
  <si>
    <t>Hatte gedacht, dass das flüssiger ist.  Es waren noch relativ viele Eingriffe ins System nötig waren.</t>
  </si>
  <si>
    <t xml:space="preserve">Die meiste Zeit hat die Fahrt nicht funktioniert. Wenn man die Erwartungshaltung nimmt, mit der ich so reingegangen bin  “Selbstfahrendes Ding, sitzt du drin, hast keine Kontrolle, weißt nicht genau, was es als nächstes macht, das war nicht, weil es super langsam fuhr. Es hat zwar einmal scharf abgebremst, weil da ne Baustelle ist und die zwei Leute waren drin, dh, man war ja nicht alleine sozusagen, die haben immer aufgepasst, dass nichts passiert  und deswegen ist diese Angstsituation nicht dagewesen, die man vielleicht sonst gehabt hätte.  </t>
  </si>
  <si>
    <t>Es muss natürlich ganz klare Vorteile haben gegenüber dem Status Quo.
Wenn son Fahrzeug ein Zeitvorteil bietet und vielleicht einen Preisvorteil, aber wenn es im gleichen Stau steht, macht es natürlich wenig Sinn.</t>
  </si>
  <si>
    <t>Grundsätzlich glaube ich schon, dass es sich durchsetzen wird, weil es für dem Nutzer einen Mehrwert bietet.</t>
  </si>
  <si>
    <t xml:space="preserve">Ich sollte ein angenehmeres Fahrerlebnis ermöglichen, so dass der Komfort mnindestens gleich oder wenn nicht größer ist als bei Alternativangeboten, das war ja jetzt deutlich geringer. </t>
  </si>
  <si>
    <t xml:space="preserve">Faktor Zeit. Wie lange brauche ich mit dem Verkehrsmittel? Kosten berechne ich nicht alltäglich, weil ich ein Semsterticket habe , wäre aber auch bereit, in gewissen Situationen wie nachts zum Beispiel. Wenn ich da einen Nutzen draus ziehe und ich das auch ganz attraktiv finde, dass ich dann auch bereit wäre, einen gewissen Preis zu zahlen, dass man das dann mitnutzen kann. </t>
  </si>
  <si>
    <t>Wenn es nicht praktisch genug ist, wenn die Nachteile überwiegen.</t>
  </si>
  <si>
    <t>Olli würde an der Verkehrsmittel nichts ändern, sondern würde pragmatische Verkehrsmittelwahl eher intensivieren, entweder es bringt einen mehrwert für den Kunden oder nicht.</t>
  </si>
  <si>
    <t>Es muss besser sein als der Bus. Das kann kürzere Wartezeiten bedeuten oder kürzere Transportwege  Dann darf es nicht teurer werden als ein Taxi, ein Taxi steht auch rum am Bahnhof. Da weiß ich, da steig ich aus der Bahn aus, muss mich nicht damit beschäftigen, wann das endlich kommt, zahl 16 euro und bin Zuhause. In Konkurrenz mit Taxi. Es darf dann länger dauern, wenn es dann günstiger is als mit Taxi. Es darf halt nicht teurer sein als mit Taxi, das Taxi bringt mich auf jeden Fall bis vor die Tür, im schlimmsten Fall stinkt es drin und der Fahrer ist unfreundlich.</t>
  </si>
  <si>
    <t>Nutzung hängt von den Vorteilen ab, die einem geboten werden. Wenn ich kürzer warten muss, oder wenn ich dort, wo ich aussteige, direkt den Anschluss kriege. Man muss es richtig machen, einen Mehrwert bieten gegenüber dem wie es jetzt läuft.</t>
  </si>
  <si>
    <t>Ich würde immer versuchen, das Gesamtpaket zu sehen: Was lädt der sich an zusätzlichen Belastungen auf wie zum Beispiel ein längerer Weg oder Ladesituationen? Wenn ich ein Problem zusätzlich schaffe, dann müssen die Vorteile, die ich dadurch bekomme, deutlich überwiegen. Ansonsten mach ich es nicht.  Bilanz zwischen Vorteile und Nachteile.  Vorteile sollten so überwiegen bei einer neuen Einführung, dass es das ein Selbstläufer wird. Wenn der Olli etwas Besseres ist als das was sie vorher hatten, dann haben sie gewonnen.  Ich glaube für Einführung ist Spaß ein Thema,  aber ich würde sagen, es muss nützlich sein und wenn es dann auch nicht ganz unbequem ist schön. Wenn ich einen Nutzen davon habe, weil ich schnell bin, WLAN und Strom habe. Dann ist es mir egal, wie das ausssieht. Dann kann ich den hipp finden, oder auch nicht, wenn der cool ist und wenn es cool is den zu nutzen. Wenn solche Effekte eintreten, dann ist das Design völlig wurscht. Ich kann mich an jedes Design gewöhnen.</t>
  </si>
  <si>
    <t>Es ist der Nutzen im Endeffekt. Warum nutzen Leute den öffentlicher Nahverkehr? Das ist die Frage, warum nutzen sie das? Weil sie kein eigenes Auto haben, weil sie nicht in die Stadt fahren wollen. Da ist Entertainment Faktor, hat die BVG nicht. Wenn du im Bus sitzt, kannst du aus dem Fenster gucken, aber das ist kein Entertainment. Im Augenblick sehe ich keinen wirklich relevanten emotionalen oder Spaßfaktor, aber es muss ja auch nicht wie ein Iphone  oder Ipad sein, wie Apple mit Emotionen arbeitet. Es können auch nur sinnvolle Sachen sein. Am Ende kann es auch nur um Sichereit gehen, es wird viel weniger Unfälle geben, also 3.000 Toten hatten wir durch Unfälle in Deutschland, die fallen weg und das ist auch schon Grund. Und dann kommt vielleicht wie gesagt später der Gesetzgeber und sagt Selbstfahren ist zu gefährlich.</t>
  </si>
  <si>
    <t>Leute würden mehr zahlen, wo es einen Mehrwert gibt, da, wo nicht normal öffis sind, wenn ich jetzt die Wahl hab zwischen Nachtbus oder Olli, würde ich den Olli nehmen  oder es fährt gar nichts mehr, zahle ich gerne dafür. Es ist billiger als ein Taxi, im Prinzip ersetzt es ein Taxi, uber ist immer wie ein selbstfahrendesTaxi. Man sollte sich an Uber orientieren, was preise angeht. Was kostet es und wieviele Vorteile bringt es mir gegenüber einem bestehenden System?</t>
  </si>
  <si>
    <t xml:space="preserve">Not having to drive </t>
  </si>
  <si>
    <t xml:space="preserve">Einmaliges Faszinosum, das ist dann einmal gemacht, das hilft die erste Hürde zu überspringen und dann muss es funktionieren letztendlich. </t>
  </si>
  <si>
    <t>Wenn es flexibel auf Hindernisse reagieren kann und die verschiedenesten unvorsehbaren Ereignisse bewältigen kann. Das muss natürlich zuverlässig funktionieren. Es muss auf eine Weise entwickelt werden, dass es sehr zuverlässig und sicher funktioniert, das muss irgendwie vorausgesetzt werden.</t>
  </si>
  <si>
    <t>Wenn der jetzige Bus M29 durch einen kleinen autonomen Bus ersetzt werden würde, dann würde ich den auch nehmen, aber den finde ich jetzt nicht besser,  außer er würde zuverlässiger sein als der heutige Bus.</t>
  </si>
  <si>
    <t xml:space="preserve">Es ist wichtig, es muss ein gutes Angebot da sein, wie in berlin es gibt einen sehr guten Takt, das ist was Verlässliches, da kann ich mich drauf verlasen. In der Schweiz gibt es Generallaboment, da ist das Statussymbol, nicht ein Auto zu haben, sondern diese Bahncard 100, die schwarze Bahncard, weil die Schweiz hat so ein verlässliches System, du hast bis auf die Alm ein Takt, du kannst mit 2 Minuten Umstiegen planen. Es ist verlässlich. In der Schweiz kannst du dich darauf verlassen, dass du die Züge kriegst, der ist pünkltich, es ist verässlich, ich kann mich drauf verlassen. Und der Olli muss im Endeffekt funktionieren. Verlässlichkeit ist ein ganz wichtiger Strichpunkt. </t>
  </si>
  <si>
    <t xml:space="preserve">Je schneller der ist und je zuverlässiger der fährt, desto höher ist die Attraktivität. 
Das Ding muss funktionieren, keine Showstopper wie heute. </t>
  </si>
  <si>
    <t xml:space="preserve">Wie wenig weit man mit der Technik ist. Das hat mich erstaunt, dass man da noch nicht weiter ist.
Im Prinzip eine eingefahrene Schiene, zugrundeliegende Map. </t>
  </si>
  <si>
    <t xml:space="preserve">Ich hätte jetzt gedacht, dass das Fahrzeug nun schon mehr kann. Es gibt ja schon allerlei Assistenzszsteme auch in normalen Autos. Ich wundere mich, dass das alles noch nicht autonomer ist. Die Software, Technik für das autonome Fahren hat es vor 10-15 Jahren schon gegeben. Natürlch muss es sicher sein, es muss gut funktionieren, aber ich bin durchaus überrascht, dass es nicht schneller geht. Selbt ein einparkendes Fahrzeug von VW Turan hat es vor 10-15 Jahren gegeben. Da hat ein Auto eine gewisse Autonomie gehabt vor 10 bis 15 Jahren. Dass es so lange dauert, das wundert mich schon. </t>
  </si>
  <si>
    <t xml:space="preserve">Wusste nicht, dass das jetzt mehr ein Bus ist. </t>
  </si>
  <si>
    <t xml:space="preserve">Im Endeffekt ein Ei. Ein Bild, drum herum Glas, du hast einfach nur Sitze drin, du siehst keine Tacho, gar nichts von diesen Dingen. </t>
  </si>
  <si>
    <t>Der Test mit dem Olli war son bisschen ernüchternd, weil ich noch son glorifiziertes Bild hatte und dachte ja das Ding kann jetzt alleine fahren und dann bei Regen funktioniert das doch nicht so richtig, aber ich finde es ist gut, dass ich das weiß, um auf den Boden der Tatschen zurückzukommen. 
Realistischeres Bild, weil in den Nachrichten wird immer gesagt, so weit sind wir und am Ende wird das so funktionieren und ich glaube es wird auch funktionieren, denn am Ende funktioniert immer alles und um son bisschen einordnen zu können, wie weit auf dem Zeitstrahl der technischen Entwicklung sind wir denn. Das verschlechtert nicht meinen Eindruck von der Technik, es hift mir nur selber, mich realistischer einzuordnen. Ersetzen von Menschen durch Software. Ich setz mich da rein und das Fahrzeug bewegt sich ohne weitere Hilfe des Menschen auf dem Campus herum.</t>
  </si>
  <si>
    <t>Im Auto hinten drinsitzen wie im Taxi, nur dass kein Taxifahrer drin sitzt und dass das Auto selber fährt; unsichtbarer Chauffeur.
Bild aus dem Fernsehen. Man sitzt nur noch hinten audf der Rückbank und lässt sich kutschieren von einer höheren Macht. Vorstellung ist ja, es fährt komplett von alleine ,aber das ist es ja im ersten Schritt gar nicht, es  es soll ja tatsächlich eher eine Unterstützung sein von dem sich im auto befindenen menschlichen Fahrer.</t>
  </si>
  <si>
    <t xml:space="preserve">Wenn ich ein Zielort angebe dann und das Fahrzeug bringt mich autonom dahin. Das heißt, dass jemand anderes da die Fahrt kontrollieren oder beeinflussen muss, ich will da nichts mehr machen und eigentlich soll auch niemand anderes mehr was machen. </t>
  </si>
  <si>
    <t xml:space="preserve">Habe zum Teil schon über autonomes Fahren gelesen, dass es zum Teil schon Realität ist mit den Tesla-Fahrzeugen, also zumindest auf dem Highway, wird da schon sehr viel drüber geforscht und deswegen war ich ein bisschen irritiert, dass es doch sehr stockend war und ich dachte, dass es weiter wäre. </t>
  </si>
  <si>
    <t>Erwartungen würden größtenteils erfüllt. Ich dachte, er fährt schneller, wenn es ausgereift wäre, dass er schneller fährt und wenn dann diese Zuverlässigkeit gegeben ist, könnte ich mir das vorstellen. Er müsste schneller fahren können, ich würde niemals in den Olli einsteigen, wenn er 10 km oder 30 fährt und ich am Ende genauso schnell auf der Arbeit bin. Also er müsste sich dem normalen Verkehr anpassen. Er müsste auf jeden Fall 50 fahren, um sich dem normalen Verkehr anzupassen.</t>
  </si>
  <si>
    <t>Wenn es irgendwann eine Sicherheit geben wird, dass Olli keine Menschen umfährt, spricht dem nichts mehr entgegen, dass nur solche Fahrzeuge fahren, weil dadurch auch die Unfälle reduziert werden können.</t>
  </si>
  <si>
    <t xml:space="preserve">I am pretty sure that computers are more trustworthy than humans because we have delayed reactions and can’t really process things. And I am sure the computer also doesn’t have these things: ‚Oh, my girlfriend broke up with me and now I am feeling a little bit distracted.’ It is really focused on one thing. Safety and convenience are very priority. </t>
  </si>
  <si>
    <t>Stückchen sicherer.</t>
  </si>
  <si>
    <t xml:space="preserve">Menschliches Fehlverhalten ist schon häufig, Technik ist berechenbarer. </t>
  </si>
  <si>
    <t>Wenn der Verkehr automatisch passiert, dann wird die Unfallhäufigkeit sicherlich sinken. Es wäre nicht mehr so ein chaotisches Fahren auf den Straßen. Deswegen finde ich die Tendenz ganz gut.</t>
  </si>
  <si>
    <t>Tatsächlich kann es sein, dass man mehr Kontrolle haben kann als wenn man sich einem Taxifahrer aussetzt, der sehr schwierig fahren kann. Das hab ich mehrere Male erlebt und kann sehr gefährlich sein.</t>
  </si>
  <si>
    <t xml:space="preserve">Innerhalb von 5-10 Jahren wird Selbstfahren verboten aus Sicherheitsgründen, weil autonome Fahrzeuge wesentlicher sind als menschliche Fahrer. Wieviel Leben kosten mich selbstfahrende Fahrer, und es ist wesentlich komplizierter, wenn ich ein Mischverker habe? Wenn ich nur noch autonom fahrende Fahrzeuge habe, die miteinander kommunizieren können, hab ich die Verkehrstoten auf ein Prozent runter von dem was ich jetzt noch habe. In Städten werden die manuell gefahrenden Fahrzeuge verdrängt. </t>
  </si>
  <si>
    <t xml:space="preserve">Aber ich glaube auch, dass ein Computer weniger Fehler machen kann als ein Busfahrer. Ein entsprechend programmiertes System kann Unfälle besser vermeiden als ein Busfahrer, kann mehr Parameter im Straßenverkehr erfassen als ein Mensch. Das System ist vorausschauender. Ich glaube, dass der Faktor Mensch fehleranfälliger ist, das muss man den Menschen auch erklären. </t>
  </si>
  <si>
    <t>Klar, macht Autofahren Spaß, aber wenn ich das Gefühl hab, dass das Auto das auch oder besser kann. Dann lass ich mich doch fahren. Das aufzugeben ist nicht das große Ding.</t>
  </si>
  <si>
    <t>Es wird immer noch ein paar Leute geben, die ihr Auto selbst fahren wollen, aber irgendwann wird es so sein: “Was? Du fährst dein Auto noch selbst??? Das ist so gefährlich. du darfst da nicht mit in der Stadt fahen. ich will nicht, dass mein kind von irgendeinem verrückten Autofahrer überfahren wird“, irgendwann sind die die ihr auto noch selbst steuern wollen sozial so geächtet,dasss die es auch irgendwann sein lassen werden; mir gefällt technologischen fortschritt  und bin dem aF positiv gegenübergestellt denn wenn die software erst einmal funktioniert dann können Unfälle vermieden werden denn Nummer 1 tod ist immer noch Straßenverkehr durch 100% menschliches versagen ausgelöst und wenn man das auf 10 Prozent menschliches versagen durch ein paar softwarefehler reduzieren kann dann werden viele Menschenleben gerettet.</t>
  </si>
  <si>
    <t xml:space="preserve">Und deswegen lege ich immer gerne den Finger in die Wunde, wenn ich sage, in 20 Jahren ist es ganz normal, dass selbstfahrende Autos fahren und in 30 wird es verboten sein, selber zu fahren, weil es zu gefährlich ist. Aber der Punkt ist, es wird irgendwann zu gefährlich, weil heutzutage werden 90 Prozent aller Unfälle von dem Menschen verursacht und irgendwie 7-8 Prozent von technik. Also 93 Prozent vom Menschen, und 7 von Technik. Dh. ist zu gefährlich im Endeffekt, dass der Mensch fährt, und ich fahre auch und auch wenn ich nur kurze Strecken fahre, ich bin jetzt auch nicht unbedingt der beste Fahrer, und vor allem, wenn es irgendwie regnet und dunkel ist. Das ist irgendwie die schwierigste Zeit und man dann abiegen muss und dann kommt dann jemand mit einer dunklen Jacke an. Deswegen fahre ich immer vorsichtig an die Ampel ran, weil ich dann mehr sehe, aber das ist wieder so eine Stresssituation. </t>
  </si>
  <si>
    <t xml:space="preserve">Mit Best Practices auch zu zeigen vom Campus zum Südkreuz, dass man aufgrund von Beispielen sieht, dass es funktioniert, in Forschung Gelder reinstecken, so dass Kinderkrankheiten wie eben gesehen nicht mehr passiert. </t>
  </si>
  <si>
    <t>More demos because lot of people cant imagine it, manypeople have no idea of what is automated driving is, if you have more demos, if more people try more people will probably accept it.</t>
  </si>
  <si>
    <t xml:space="preserve">So eine ganze Teststadt  wäre auch noch eine Idee, da können die Autos viele Kilometer fahren, Hindernisse entstehen lassen. Man kann diese Autos genauer testen als wenn ich jetzt, ich hab zum Beispiel viele Millionen Kilometer gemacht, aber mir ist noch nie ein Kind, ein Fahrradfahrer vors Auto gefahren.  Das heißt ich habe zwar viele Kilometer, aber diesen Fall habe ich noch nie betrachtet, noch nicht annährend, wie stark bremst das Auto, ist das noch angenehm für den Fahrer, vielleicht bremst das auto zu stark und verletzt den Fahrer? Teststadt als kontrollierte umgebung, abgeschlossener bereich, wo gerade alles zufällig passiert, öffnen, dann ist die gefahr groß, dass da was passiert. Die Leute sollten sich vielleicht nicht in der Teststadt rumlaufen, Brücken drüberbauen. Ist einfach zu machen, weil da hat man seine vordefinierten Routen und da ist auch nicht auch viel Verkehr, wäre vielleicht auch eine interessante Sache, wo man denen erst einmal zeigen kann, ja, das Auto fährt wirklich.  </t>
  </si>
  <si>
    <t xml:space="preserve">Formel 1 für selbstfahrende Auto geben würde, man sieht quasi wie die Technik funktioniert auf der Rennstrecke und dass sie funktioniert erstmal, dass sie nicht die ganze Zeit gegen die Wand fahren, dann ist das etwas, was bei den Leuten Blockaden löst, weil das ist ja eine Blockade. </t>
  </si>
  <si>
    <t>Wenn ich nicht mein Leben lang mit 8 km/h durch die Gegend fahren muss.</t>
  </si>
  <si>
    <t>Wenn der jetzt kostenlos wäre, würde ich den dann auch nicht nutzen. Reisezeit ist dann tatsächlich das Wichtigste.</t>
  </si>
  <si>
    <t>Nedrige Geschwinidgkeit, deutlich geringer als Fahrrad.</t>
  </si>
  <si>
    <t>Kann mir nicht vorstellen, wie das Fahrverhalten ist, wenn der mit 40/50 Km/h durch die Gegend fährt. Ist jetzt so langsam. Er war doch noch sehr langsam, da kann man nebenherlaufen und ist vielleicht schneller. So ist er arg zu langsam, mehr als 25 km kann ich mir nicht vorstellen bei dem Fahrverhalten jetzzt.</t>
  </si>
  <si>
    <t>Ja, kann ich mir vorstellen, ist aber noch zu langsam. Alles was im ÖPNV ist, muss sich relativ flott bewegen können. Im moment ist es so, dass man schneller gehen kann.</t>
  </si>
  <si>
    <t xml:space="preserve">Hier geht es ja eher darum, schnell von A nach B zu kommen für eine relativ kurze Strecke. Wenn man die Erwartungshaltung nimmt, mit der ich so reingegangen bin  “Selbstfahrendes Ding, sitzt du drin, hast keine Kontrolle, weißt nicht genau, was es als nächstes macht, das war nicht, weil es super langsam fuhr. </t>
  </si>
  <si>
    <t>Hätte gerne ein bisschen schneller sein können.</t>
  </si>
  <si>
    <t>Gut, es ist noch langsam, aber ich hab gelernt, das kann noch werden. Wenn es mich zum Bhf bringen würde, wäre ich ungeduldig. In dem Tempo wäre ich gelaufen. Wenn es das technisch geht, dann sollte der im Stadtverkehr mitschwimmen. Wenn 50 km/h dann 50 km/h. Wenn der Stadtverkehr auf 30 km/h runtergeregelt werden soll dann, dann kann ich damit auch leben, dann gerne. Sollte schneller als zu Fuß gehen und ist eine Variante von Fahrradfahren mit Gepäck und trocken.</t>
  </si>
  <si>
    <t xml:space="preserve">Geschwindigkeitvon einem normalen Bus wären angenehm. Sollte schon zeitlichen Vorteil bieten, damit man da mitfährt und sollte dann auch den zeitlichen Verlust wieder gutmachen, dass man doch vielleicht mal warten muss, bis der shuttle da ist. Würde den nutzen, orausgesetzt es funktioniert nicht nur zu einem Schritttempo, sondern zu einer Geschwindigkeit, die einem schneller vorankommen lässt als Schrittgeschwindigkeit. </t>
  </si>
  <si>
    <t>Der könnte noch ein bisschen schneller fahren. Es muss schneller fahren, es kann ruhig über 45 km/h fahren. Also möglichst schnell, damit es auch mit dem Stadtverkehr mithalten kann.</t>
  </si>
  <si>
    <t>Geschwindigkeit = Hauptfaktor. Es ist vielleicht die Geschwindigkeit. Von der Geschwindigkeit enttäuscht. Ich geb dem Olli jede Chance, die es verdient. Geschwindigkeit zu niedrig. Wenn das die Geschwindigkeit sein wird, wäre mir das zu langsam für die Fortbewegung in der Stadt, wenn ich eine normale Entfernung zurücklegen müsste, das sind so 10 bis 12 km. Er müsste die zulässige Höchstgeschwindigkeit erreichen.</t>
  </si>
  <si>
    <t>Das ist natürlich noch sehr eingeschränkt. Sehr geringe Geschwindigkeit, absolute Anfangsphase. Niedrige Geschwindigkeit, deutlich geringer als Fahrrad.</t>
  </si>
  <si>
    <t>Auf Arbeitsweg 6 km kann ich mir vorstellen, den Olli zu nutzen, weil Strecke in Ordnung ist, aber ich kann mir jetzt nicht vorstellen, auf die andere Seite von Berlin zu fahren, weil ich einfach glaube, so schnell ist er nicht, dann fährt er da lang, wo er lang fahren will. Längere Strecken eher weniger, da ist die SBahn dann wieder schneller.</t>
  </si>
  <si>
    <t>Hab mich sicher gefühlt, weil es sehr langsam fuhr, sehr bedächtig, ich denke mal wenn es schneller fährt, fühle ich mich deutlich besser, das war ein bisschen langsam,</t>
  </si>
  <si>
    <t>Enttäuscht von der geringen Geschwinidgkeit. Wenn ich schneller vorankomme als zu Fuß. Schneller als zu Fuß, sonst würde ich lieber zu Fuß gehen (15-20 km/h). Er müsste schon über son Schwellenwert sein, wo ich denke, jetzt hat es sich gelohnt, die Nachteile des Ollis in Kauf zu nehmen.  Kein exclusives Fahrvergnügen, sondern auch stehen zu müssen. Die Stehplätze im Olli wirkten jetzt nicht sehr attrakiv, kann mich nicht daran erinnern, ob man sich da gut festhalten kann bis auf irgendwelche Seitengriffe. 8-10 Km/h müsste er zumindest leisten.</t>
  </si>
  <si>
    <t>Die Frage für mich ist eher, wenn ein normaler Mensch fährt, da hat er noch nicht einmal auf die Bremse getreten, da hat er das Kind schon erfasst wegen der Reaktionszeit und der Computer reagiert sofort. Deswegen würde ich jetzt mal davon ausgehen, dass wenn jetzt autonome Fahrzeuge im Stadtgebiet unterwegs sind, würden die Unfallzeiten wahrscheinlich drastisch zurückgehen. Nicht auf 0, aber drastisch. Menschliches Versagen wäre die neutrale Beschreibung dessen, was zu vielen Unfällen führt. Keiner hält sich an die Regeln, es wird unheimlich viel gerast, wenn dann ein Fußgänger über die Ampel geht, der gefährdet vor allem sich selber. Je mehr PS, desto mehr gefährden sie andere. Aber im Grunde genommen gehe ich davon aus, dass wenn in der Stadt nur Ollis unterwegs wären, würde die Zahl der Getöteten und schwer Verletzten drastisch zurückgehen, dass es trotzdem mal zum Unfall kommt ist klar, aber Hauptursache ist ja menschliches Versagen, aber da muss die Technik so weit sein und das ist sie definitiv noch nicht. Schnellere Reaktionszeit beim Fahrer, in der Summe ein Riesenfortschritt.</t>
  </si>
  <si>
    <t>Technisch gesehen zu unruhig. Es wird dauernd eingebremst nochmal, was son bisschen das Vertrauen erodiert in das Fahrzeug und Hindernisse sind offensichtlich noch ein Problem.</t>
  </si>
  <si>
    <t>Ich glaub es braucht in erster Linie erst einen Menschen, der mitfährt und das System erklärt. Schafft 1. Vertrauen und im zweiten Erklärung und Verständnis und baut damit Ängste ab, weil ich mir vorstellen kann, dass gerade in der Anfangszeit Menschen noch verunsichert sind und dem System nicht vertrauen, und dass man sich unsicher fühlt, wenn man keine  Eingriffsmöglichkeit hat. ich kann mir vorstellen, dass man ohne Mensch wenig  Eingriffsmöglichkeit hat, wenn sie keine Eingriffsmöglichkeit haben und da kann ich mir vorstellen, dass sich der eine oder andere ausgeliefert fühlt, es fährt gegen die Wand, was kann ich tun? Vielleicht hilft da ein Notausknopf, aber die Erfahrung zeigt auch, dass die Knöpfe gesund missnutzt werden. Hab den Nothalteknopf gesehen, aber hab mich gefragt, wenn ich jetzt auf der Rückbank sitze und vorne an der Tür ist ein Nothalteknopf, ob ich dann schnell genug reagieren könnte.</t>
  </si>
  <si>
    <t>Dann muss ich diesem System auch über den Weg trauen, aber ich glaube das legt man ab, das ist eine reine Gewohnheitssache. In Kopenhagen gibt es ja auch eine UBhan, da haben die Leute ja auch keine Angst mehr, dass das nicht richtig fährt oder nicht irgendwo hält.</t>
  </si>
  <si>
    <t xml:space="preserve">Erfahrung mit solchen Fahrzeugen sammlen, weil wie man gerade bemerkt hat, war es recht buckelig mit dem Fahrzeug, sich am Anfang noch nicht so sicher fühlt mit dem Fahrzeug, dass man da einfach noch mehr Vertrauen gewinnt. In der Hinsicht war ich relativ sicher, weil man weiß, auf dem Gelände ist nicht so viel, was da noch groß kommen könnte. Wenn ich mir allerdings überlege, dass der jetzt 500 Meter weiter an der Hauptstraße fahren würde, wo richtig viel los ist, weiß ich nicht, ob ich mich so sicher in dem Fahrzeug fühlen würde. </t>
  </si>
  <si>
    <t>Ich glaube der wichtigste Faktor ist Vertrauen. Gerade so bei den älteren Menschen, die Angst davor vor dem voll- oder halbwegs automatisiertem Fahren haben. Dort ist glaube ich der wichtigste Punkt, Vertrauen zu schaffen, dass das Auto funktioniert. Vorhin als wir gefahren sind, hielt er mitten auf der Strecke an und bremste abrupt. Das ist das etwas, was nicht vertrauensbildend ist, sondern dass ist dann der Kernpunkt in der Praxis zu zeigen, dass es halt geht .</t>
  </si>
  <si>
    <t>Wenn die Fahrzeuge auf der Strasse zugelassen werden, habe ich auch kein Problem damit, der Technik zu vertrauen.</t>
  </si>
  <si>
    <t>Keine Bedenken, wenn kein Fahrer mehr drin ist. Vertraue der Technik, Technik kann auch versagen.</t>
  </si>
  <si>
    <t xml:space="preserve">Was hier natürlich jetzt nicht richtig erprobt ist, ist dann tatsächlich das Fahren im Straßenvekehr. Wenn das Fahrzeug jetzt tatsächlich im Straßenraum eingesetzt werden würde, dann wäre das Fahrgefühl noch einmal anders, als wenn man sich hier ein wenig bewusst ist, das ist ein abgetrennter Raum. Ich kann mir vorstellen, dass das Fahrzeug auf eben auf Messen eingesetzt wird. Eben auf Campi, Krankenhausgelände,  das ist das glaube ich auch ein hohes Sicherheitsgefühl. Im Straßenraum stell ich mir das ein weniger schwieriger vor. </t>
  </si>
  <si>
    <t>Viele hätten auch Angst, dass die Technik versagt, ich auch.</t>
  </si>
  <si>
    <t xml:space="preserve">Kommt auf die Verfügbarkeit an. Also für den Weg zur Arbeit kann ich es mir vorstellen, weil die Strecke in ordnung ist, aber ich könnt mir jetzt nicht vorstellen, auf die andere Seite nach Berlin zu fahren damit, weil so schnell ist er nicht und dann fährt er da lang, wo er langfahren will und dann könnt ich mir das nicht vorstellen. Längere Strecken eher weniger, da wäre die SBahn wieder schneller.
Auch eine Frage der Verfügbarkeit. Also mein Auto steht dann da und das kann ich nehmen und kann sofort einsteigen. Klar, wenn ich Olli mit nem Handy ne Stunde vorher ordern kann und der ist da, dann passt das, wenn ich ungefähr abschätzen kann, wenn ich Feierabend habe, aber spontan mal loszufahren oder wenn sich was verschiebt, dann ist glaube ich das Auto einfach flexibler. </t>
  </si>
  <si>
    <t xml:space="preserve">Having the option to control the vehicle for example that can be pressed if there is an obstacle that the car can’t see. Having the option there would be really nice.  There is perhaps always the concern that the sensors do not see something but the human eye does. Having a steward in the beginning is a good way, without it would be kind of weird because you dont know what is going on and having a steward there is probably reassuring because i would perceive it like: “Oh this person knows a lot more about the vehicle than I do, I could ask him stuff about it, it is like asking a human.” </t>
  </si>
  <si>
    <t xml:space="preserve">In Nürnberg und Kopenhagen da fahren ja auch U-Bahnen ohne Fahrer. Das fand ich toll, weil ich vorne rausgucken kann. Ich habe keine Bedenken, da sind Sicherheitssysteme, die den Zug bremsen und fahren und stoppen lassen. Mit einem autonom fahrenden Bus , entweder findet da eine Überwachung statt über eine Zentrale. Da muss keiner mehr im Bus sein finde ich. Das ist auch wie mit einer selbstfahrenden Ubahn, die ist auch fernüberwacht und da ist auch keiner mehr drin. Für mich jetzt kein Problem, wenn das gar nicht überwacht werde, finde ich das nicht so gut, aber wenn das fernüberwacht würde, kein Problem. Kann ja einer für 10 Fahrzeuge zuständig  sein, da spart man ja auch schon Betriebskosten. </t>
  </si>
  <si>
    <t xml:space="preserve">Vielleicht hilft da ein Notausknopf, aber die Erfahrung zeigt auch, dass die Kknöpfe gerne missnutzt werden. Hab den Nothalteknopf gesehen, aber hab mich gefragt, wenn ich jetzt auf der Rückbank sitze und vorne an der tür ist ein nothalteknopf ob ich dann schnell genug reagieren könnte. Da ist mir ein Mensch, zumindest für die ersten 1-2 Fahrten wäre mir ein Mensch, der mir sagt, jetzt ist noch gut ,später ist dann schwierig, das schafft er noch, das schafft er nicht mehr, ab jetzt wäre es gerechtfertigt die Notbremse zu ziehen. Würde mir helfen, meine Berührungsängste abzubauen. </t>
  </si>
  <si>
    <t>Autonom Fahren wäre für mich ein Traum, weil ich im Auto fahren oder anders fahren immer als verschwendete Zeit ansehe.  Mein Traum ist es, dass ich nicht mehr Autofahren muss, ich fahre gerne Auto, aber ich mag das Autofahren nicht, weil es stressig ist, weil man dann Zeit verplempert. Ich würde gerne mich mit Bussen oder Pkws überall autonom hinfahren lassen, würde gerne die Kontrolle abgeben, wenn es möglich ist und finde das ist schon ein erstrebenswert  Ziel für die Stadt, die Gesellschaft, dass man dadurch Unfälle vermeiden kann, Fahrer entlasten kann, Staus vermeiden kann usw.</t>
  </si>
  <si>
    <t>Arbeiten kann ich mir in diesem Fahrzeug jetzt noch nicht vorstellen, weil auf diesem engen Raum mir da die Anoymität fehlen würde. Ich glaube da wäre man relativ schnell gestört, wenn jemand einsteigt oder aussteigt. Das ist ja nicht wie in einem größeren Bus oder Bahn wo es ist egal ist, ob da jemand vorbeigeht, aber so ist man auch frontal zur Tür gerichtet. Man nimmt immer wahr, wer ein- und aussteigt. Das ist ja schon fast wie in einem privaten PKW. Die Attraktivität würde sich insofern dann steigern, wenn ich auch nicht so viele Zischenhalte habe. Also wenn ich weiss, ich fahr jetzt diese 15 Minuten auch tatsächlich am Stück und kann konzentriert arbeiten und es steigt nicht ständig jemand ein und aus.
Das könnte dann tatsächlich einen Nutzen bringen,  dass man mehr son bisschen dieses  Individuelle dann sozusagen da zurückbringt. Das könnte ich mir dann wiederum gut vorstellen.
Teilen mit anderen ist kein Problem, wenn alle gleichzeitig ein und aussteigen. Dann ist das ja nicht so unterbrochen, hat das so unterbrechende Momente gerade auf so kurzen Fahrtabschnitten, 
wenn ich wie im Fernzug, dann ist das was anderes nur alle 30 Minuten anhalte, dann ist das was anderes, dann kann ich auch ne halbe Stunde konzentriert arbeiten und dann kommt die Ansage.</t>
  </si>
  <si>
    <t xml:space="preserve">Strecken, wo man sein Auto erstmal mitnimmt, Weg zum Flughafen ersetzen, wo Taxi zu teuer ist. </t>
  </si>
  <si>
    <t xml:space="preserve">Wenn ich mal vom Flughafen  oder von der SBahn komme, dann nutz ich Olli, muss nicht umsteigen, muss mir keine Gedanken machen, aber das ist dann nicht so häufig. </t>
  </si>
  <si>
    <t>Kosten auch entscheiden. Personaeinsatz ist gering. Mal angenommen, es wird ja auch eine Leitzentrale geben, die das Fahrzeug überwacht. Einer kann dann 10 Fahrzeuge gleichzeitig überwachen, Steward macht natürlich keinen Sinn, weil zu personal- und zu kostenintensiv. Ohne externen Kontrollraum wird es gar nicht gehen, da wird es einfach so viele unvorhersehbare Ereignisse geben können. Da wird es ohne gar nicht gehen,  dass es da eine externe überwachung geben muss, aber mit Steward macht aus meiner Sicht gar keinen Sinn.</t>
  </si>
  <si>
    <t xml:space="preserve">Auf den alltäglichen Wegen passt das nicht. Würde auch weiterhin mit dem Fahrrad zur S-Bahn fahren, das sind eher so Sonderwege, wenn ich spät nachts nach Hause komme oder der Bus fährt nur noch alle 20 Minuten oder ich komm von der Dienstreise mit Übernachtung und will mein Fahrrad nicht am Bahnhof anschließen, weil es dann geklaut wird.  Dann fahr ich lieber mit einen autonomen Bus zum Bahnhof. Das sind eher so Sonderwege. Auf den alltäglichen Wegen würde ich es so machen wir bisher. </t>
  </si>
  <si>
    <t xml:space="preserve">Grundsätzlich war ich echt positiv eingestellt, aber ich kann mir überhaupt nicht vorstellen, wie ich das tatsächlich in meine alltägliche Wege einbinden kann. Dann ist mir eingefallen, dass ich mir überhaupt icht vorstellen kann, wie ich das tatsächlich in meine alltäglichen Wege  wie ich heute in Berlin lebe, wie ich das tatsächlich da einfügen kann, und da ist mir aufgefallen, dass würde ich gar nicht machen. U-Bahn ist halt viel schneller und ist das auch im Alltag doch praktischer und ich hab da meine Routinen und meine Wege sind schon so optimiert, son Bus der würde das einfach nicht toppen. </t>
  </si>
  <si>
    <t xml:space="preserve">So für Ausflugsorte, welche man mit Zug erreicht, wo das Ausflugsziel vom Bahnhof entfernt ist. Vom Bahnhof Zoo das einzusetzen Richtung Halensee macht keinen Sinn Die Urlaubsreisen,  die aus der groβen Stadt kommen. Dann eine autonome Lösung zu haben, die keinen Personaleinsatz erfordet, die am besten per App zu ordern ist und wo man das Fahrziel angeben kann und wenn dann ein Zug kommt und da sitzen dann 20 Leute, die das gleichzeitig nutzen können. Das halte ich für sinnvoll. </t>
  </si>
  <si>
    <t>Für Besucher oder Touristen was interessantes wär.</t>
  </si>
  <si>
    <t xml:space="preserve">Linie 100 ersetzen, typische Tourilinie. </t>
  </si>
  <si>
    <t>Aber bei fremden Städten, in kleineren Städten.</t>
  </si>
  <si>
    <t>Ich würde mir die Touristen angucken als Zielgruppe. Wenn sie diese Menschenmenge nehmen, dann werden da auch Berliner einsteigen, weil dann einfach genügend Fahrzeuge in einer bestimmten Relation unterwegs sind.</t>
  </si>
  <si>
    <t>Leute, die sich nur temporär auf dem Land aufhalten, Urlauber, Urlaubsort mit geringer Verkehrsdichte. Olli wird nicht mit Schwierigkeiten konfrontiert. Für die Leute, die da nicht wohnen ist das eine Urlaubssituation, keine Alltagssituation, die finden das vielleicht spannend, was neues auzuprobieren. Die Kinder finden das toll, das hat ja was spielerisch.</t>
  </si>
  <si>
    <t>Wenn Olli mich zu meiner Haustür bringt, dann kann ich mir auch vorstellen, damit Einkäufe zu transportieren.</t>
  </si>
  <si>
    <t xml:space="preserve">Use of automated shuttled in touristic areas/to foreign destinations </t>
  </si>
  <si>
    <t xml:space="preserve">Ab und an fahr ich zu einer Veranstaltung, bin ich bin in einer fremden Stadt. Also eher ich bin nicht im Alltag. Ich bin nicht in Berlin, sondern ich bin da, wo ich mich nicht auskenne und fahr auf ne Konferenz und dann ist da so ein Shuttle vom Bahnhof zur Konferenz und ich kenne mich eh nicht aus.
Das würde ich viel eher nutzen. Touristenshuttle. Eher für Sonderfälle, nicht-Alltagsmobilität. Oder wenn ich aber zwischendurch mal an einem Ort bin, wo ich nicht so regelmäßig bin.
Das kann auch im Alltag vorkommen. </t>
  </si>
  <si>
    <t>Würde bei einer Reisezeit von 6 Minuten Olli nutzen, wenn was Schwieriges transportiert werden muss, wenn ich erschöpft bin, aber das sind Ausnahmefälle.</t>
  </si>
  <si>
    <t xml:space="preserve">Ende der Schwangerschaft. Man ist schlecht zu Fuß unterwegs. Da waren die Distanzen, die ich bereit war zu laufen, viel kürzer.
</t>
  </si>
  <si>
    <t xml:space="preserve">Ich kann mir den Shuttle da vorstellen, wo es aufgrund der Anwohnerschaften (Altenheime, Krankenhäuser) Beeinträchtigungen im Gehvermögen, eines klinischen Zustandes gibt. </t>
  </si>
  <si>
    <t>Ich noch nen Bier trinken könnte.</t>
  </si>
  <si>
    <t>Schwanger, Einkäufe tragen, selbst bei 200 Metern würde ich den nutzen, wenn ich was zu tragen habe. Kind verändert deine Mobilitätsbedürfnisse. Probleme mit Fußknöchel, selbst auf sehr kurzer Distanz sehr gut ist.</t>
  </si>
  <si>
    <t xml:space="preserve">Fahrrad wird dem Olli bevorzugt, weil ich bewege mich, weil ich hab nen Bürojob und dann ist es schön, morgens mit dem Fahrrad zu fahren und das würde ich auch weiter so benutzen. Anders ist bei Sonderwetter, wenn es so regnet, dann würde ich auch den bus benutzten, aber im alltäglichen eher nicht aufgrund des Bewegungsaspekt. </t>
  </si>
  <si>
    <t xml:space="preserve">Für Campusbereich macht es Sinn bei starkem Regen. </t>
  </si>
  <si>
    <t>Also ich kann mir vorstellen, also ab und zu fahre ich mit dem Auto, wenn das Wetter richtig mies ist und das kann ich mir am ehesten vorstellen.</t>
  </si>
  <si>
    <t>Bei schlechtem Wetter.</t>
  </si>
  <si>
    <t>Dann regnet es vielleicht.</t>
  </si>
  <si>
    <t>Schlechtwettervariante.</t>
  </si>
  <si>
    <t>Prinzipiell kann ich mir vorstellen, Olli in meinen Alltag zu integrieren, aber es hängt auch von vielen Faktoren ab. Bin zum Beispiel ein Mensch, der im Sommer gerne an der frischen Luft ist,  gerne Strecken geht, das ist für mich Entspannung, weil es mir auch Spaß bringt, mal einen kleinen Spaziergang zu machen aber im Winter sieht das aber anders aus.</t>
  </si>
  <si>
    <t xml:space="preserve">Ich würde es nutzen wollen, würde Shuttle nutzen, wir hatten zum Beispiel sehr schlechtes Wetter am zweiten Tag der Tour und die Strecke, die ich hätte zurücklegen müssen, hätte mich komplett durchnässt. Son Shuttle würde das beheben. Manchmal fahre ich auch kombiniert Fahrrad und SBahn und würde das fahrrad auch tatsächlicher seltener nutzen, wenn ich die dann die Mögklichkeit hätte, trockenende Fußes irgendwo anzukommen, gerade bei Regenwetter. </t>
  </si>
  <si>
    <t xml:space="preserve">Oder es regnet, Wetter ist das okay? </t>
  </si>
  <si>
    <t>Es ist immer die Frage, lauf ich das lieber? Wieviel ich bereit bin zu laufen, hängt stark von Tagesform und Wetter ab. 
Bin ich mit oder ohne Kind unterwegs? Regnet es? Wenn schönes Wetter ist und ich war den ganzen Tag im Büro, im eingeschlossenen Raum, dann lauf ich gerne mal 700 Meter.</t>
  </si>
  <si>
    <t>Sollte schneller als zu Fuß gehen und ist ne Variante von Fahrradfahren mit Gepäck und trocken.</t>
  </si>
  <si>
    <t>Kiezbus, guter Zubringer zu Schiene oder Bus.</t>
  </si>
  <si>
    <t>Von zuhause zum Hauptbahnhof, bus fährt aber nur in 20 Minuten Takt.</t>
  </si>
  <si>
    <t>Würde es auch gut finden, vom Bahnhof abgeholt zu werden und den letzten km zu überbrücken. Ich hab lieber viele kleine Fahrzeuge als einen großen Bus, der voll ist und auf den ich warten muss.</t>
  </si>
  <si>
    <t>Anbindung an SBahn. Autonomer Kleinbus bietet sich durchaus für Großstadt an.</t>
  </si>
  <si>
    <t>Dann kann ich mir vorstellen, von mir mit Olli zum Bahnhof zu fahren, dann nutze ich da die Sbahn und dann nutze ich da nochmal den olli für die letzte Meile sozusagen.</t>
  </si>
  <si>
    <t>Ich würde die Fahrzeuge in einem Bereich testen, wo genügend Fahrgäste da sind und würde nicht in irgendeinem Randgebiet damit gehen, wo ich hoffen muss, dass da jemand um 12 damit fährt.
Ich würde nicht in Konkurrenz zu anderen Linien fahren, ich würde etwas suchen, was es heute noch nicht gibt. Zum Beispiel ne Strecke, die nicht im absoluten Stadtzentrum liegt wo wir eh nicht vorwärts oder rückwärts kommen, sondern -die Immobilienmakler sagen dazu 1B Lage- also am Rande des Stadtzentrums liegen, wo sie immer genug Substanz haben, also genug Fahrgäste,  um das Fahrzeug voll zu kriegen.</t>
  </si>
  <si>
    <t xml:space="preserve">Ich finde die Idee von Shuttles im ÖPNV gut, denn gerade was ja fehlt, um öffentliche Verkehrsmittel in der Stadt attraktiv zu machen, ist ja diese letzte Meile, die eben noch fehlt von Tür zu Tür und das macht dann schon Sinn und ist ein attraktives Angebot. Großes Bedürfnis die Lücke zu schließen für den öffentlichen Nahverkehr von SBahn UBahn bus den letzten weg zu gehen. Gerade bei SBahn ist der Weg auch weiter, so 500 Meter. </t>
  </si>
  <si>
    <t xml:space="preserve">Flughäfen. Im Prinzip, da wo heute schon Shuttlebusse eingesetzt werden. </t>
  </si>
  <si>
    <t>Auf Flughafengelände.</t>
  </si>
  <si>
    <t>Auf abgeschlossenen Gebieten kann ich mir das ohne Probleme vorstellen.</t>
  </si>
  <si>
    <t>Beispielsweise an der Uni, Strecken zwischen manchen Gebäude. Da läuft man manchmal 10 Minuten oder länger, Shuttle, um von einem Gebäude zum anderen zu fahren.</t>
  </si>
  <si>
    <t>Flughafen, Komfort ist gewissermaßen relevant, da bin ich sehr gerne ebenerdig, gerade mit Kinderwagen.</t>
  </si>
  <si>
    <t>Ganz zu schweigen von geschlossenen Systeme, prädestierte Einsatzgebiete, großer Flughafen, Messegelände.</t>
  </si>
  <si>
    <t xml:space="preserve">Ich denke jetzt an den Einsatz auf Messen, auf Betriebsgeländen, große Fabrik für solche Einsatzgebiete ist er jetzt schon sehr attraktiv. Als Messeshuttle, Flughäfen vom Flugzeug zum Terminal. Das kann ich mir schon vorstellen bei der Geschwindigkeit. Anwendung für Seniorenheim zum nächsten öffentlichen Verkehrsmittel. </t>
  </si>
  <si>
    <t>Wenn ich mir vorstellle, aber wenn ich auf dem Flughafen bin und fahr vom Terminal zum Gate, ja dann ist das egal.</t>
  </si>
  <si>
    <t>Das ist so ganz interessant in der Innenstadt oder auf dem Flughafen.</t>
  </si>
  <si>
    <t xml:space="preserve">An ehemaligen Industriestandorten, Industriebrachen, konvertierten Flächen, neue Campi anzulegen oder Wohnsiedlungen, die vom öffentlichen Nahverkehr nicht so profitieren, weil die große Flächen privaten Grunds darstellen. </t>
  </si>
  <si>
    <t xml:space="preserve">Derzeit bei der Fahrgeschwindigkeit nur realistisch, wenn ich was zu transportieren hätte, aber dafür ist der Innenraum noch zu eng, ansonsten denk ich an Senioren. </t>
  </si>
  <si>
    <t>Klar bei regen und Gepäck, klar, aber so, aber bei schönem Wetter noch ein bisschen die Füße vertreten.</t>
  </si>
  <si>
    <t xml:space="preserve">Wenn man müde, was zu tragen hat, nicht grundsätzlich ein Kriterium, aber kann mal sein. </t>
  </si>
  <si>
    <t>Einkäufe erledigen.</t>
  </si>
  <si>
    <t>If an automated shuttle like Olli is transporting me from where I live in a sovereign and regular way to the supermarket, I get in and drive 5 to 8 streets to the supermarket and the way back is equally sovereign, then I would probably always do this. This would be a very purpose-oriented and practical tool, but this would be a great thing.</t>
  </si>
  <si>
    <t>Kleinere Wege, um einen Einkauf zu machen, den man dann nicht auf dem Fahrrad transportieren möchte.</t>
  </si>
  <si>
    <t xml:space="preserve">Wenn man gerade viel zu schleppen hat. </t>
  </si>
  <si>
    <t xml:space="preserve">Sachen tragen, zwischen Ikea und UBahnhof von Ikea nach Hause. 
Transport von Waren. </t>
  </si>
  <si>
    <t xml:space="preserve">Wenn ich am WE einkaufen muss,
das heißt, Olli muss mich dann bitte vor die Tür bringen. Wenn es mich umflexibler macht, dann ist das ein Nutzungshindernis. Wenn es jetzt 50 Meter weiter von mir weghält, dann hab ich teilweise ein Problem, weil wenn ich mein Wochenendkauf mach. Dann möchte ich das nicht weitertragen. </t>
  </si>
  <si>
    <t xml:space="preserve">Grundsätzlich ich mir das Szenario gut vorstellen, weil das häufig der Grund ist, nen Auto zu nehmen, weshalb ich Carsharing nutze, weil ich eben nicht drei Mal umsteigen möchte, um dann mit der SBahn oder UBahn eine große Strecke machen möchte. Also wenn ich in den Bus einsteige und 1-2 Stationen fahre, um dann in die UBahn zu steigen, dass ich das schon seh als umständlich betrachte, dann lauf ich lieber mal ne Strecke; und genau dann für den Zweck, um dann relativ individuell zum nächsten Bahnhof zu kommen. Vor allem ist es das, zur Ringbahn hin und wieder weg, das nervt mich am meisten. Olli da die perfectkte Ergänzung und Ringbahn färt auch Minimum alle 5 -10 Minuten. Da muss ich nicht groß planen. Hin und weg von Ringbahn definitiv son Fall für son Fahrzeug, Zubringer zum Ostbahnhof. </t>
  </si>
  <si>
    <t>Weil das ist ja ne Blockade, weil du übergibst ja jemand anderes die Kontrolle und  das mag man ja als Mensch nicht und deswegen wird das wahrscheinlich schwierig sein am Anfang beim Olli, weil du hast keine Sicht sozusagen, dass da irgendjemand, ist der das kontrolliert. Deswegen fand ich es gut, dass in dem Film mit Schwarzenegger ein Roboter als Fahrer vorne fährt. Das ist vielleicht eine Zwischenstufe, wo du sagst, da ist was. Das ist jetzt auch kein Mmensch, aber das suggeriert einen Menschen, das suggeriert son bisschen, da ist ja jemand der fährt. So ne Zwischenstufe zwischen ich fahr selber und da ist gar nichst. Das kann man halt auch nützloch gestalten. Das kann man so prgrammieren, dass er Touristen ein paar Sehenswürdigkeiten erklärt rechts und links oder die zeit nennt, aktuelle Börsennachrichten.  Je nachdem, wer da drinsitzt kann man irgendwie nen Knopf drücken, was man gerne hätte und dann erzählt der halt da vorne . So was könnte es sein.</t>
  </si>
  <si>
    <t xml:space="preserve">Wenn er flotter unterwegs ist und wenn er für mich die passende Ergänzung zum ÖPNV ist. Also wenn ich nach Steglitz fahre und ich weiß, mein Ziel ist dann noch 8 Straßen weiter weg, ich kenn mich da nicht aus und will da nicht die Buslinien rausfinden und nachschlagen. Ich unterstelle jetzt dem Olli mal, dass er mich zu meinem Ziel fahren würde. Ich möchte jetzt vom Südkreuz in die und die Straße. Wenn er genau das könnte, würde ich ihn genau dafür nehmen. Prima. Wie ich zum Südkreuz komme, weiß ich, und ich muss da nicht noch anfangen, mich um ein Verkehrsmittel bemühen. Dann würde ich nicht durch die gesamte Stadt mit nem multicity (carsharing) fahren. </t>
  </si>
  <si>
    <t>Im innerstädtischen Bereich eher weniger sinnvoll als in den Randgebieten oder in den ländlichen Räumen, weil hier der ÖPNV auch während der Nachtzeiten gut sichergestellt wird. In mittleren Städten sieht es womöglich ganz anders aus.</t>
  </si>
  <si>
    <t xml:space="preserve">Eher im Außenbereich, in der Innenstadt ist öpnv meist relativ abdeckend, schwer einen Bereich zu finden, um das Fahrzeug unterzubringen, aber im Außenbereich ist eine gute Alternative. </t>
  </si>
  <si>
    <t>Anbindung am Rand S-Bahn. Rudow, im Innenstadtbereich kann ich mir das nicht gut vorstellen. Da ist alles so auf Zeit optimiert.</t>
  </si>
  <si>
    <t xml:space="preserve">In dem dichten recht gut abgedichten innerstädtischen Raum ist es schwierig für den Olli dagegen anzustinken, aber an Randgebieten in Nachtstunden, wo der Verkehrsakt geringer ist geringere Taktfrequenz oder halt auf dem Land. </t>
  </si>
  <si>
    <t>When I went to rolls royce, I need to take the bus to sbahn, sbahn to sbahn, and bus to work. Here they could use buses to transport employees of rolls royce around.</t>
  </si>
  <si>
    <t>Wenn jetzt außerhalb des Rings wohnt, kann ich mir eher vorstellen, dass man da Zubringerstrecken eher nutzen würde, weil man da einfach angewiesener drauf ist, da immer an den entsprechenden SBahnhof hinzukommen  oder schnell in die Stadt reinzukommen.</t>
  </si>
  <si>
    <t>Aber gerade in Ecken, wo das nicht so ist, wo alle nur 20 Minuten ne Tram fährt, kann ich mir das gut vorstellen, je nachdem wie zeitlich verfügbar das Fahrzeug ist.</t>
  </si>
  <si>
    <t>Besser als Ergänzung, Beispiel Rudow, von Rudow zum Ziel.</t>
  </si>
  <si>
    <t>Es gibt wenige Gebiete in Berlin, die schlecht an den ÖPNV angebunden sind, wenn es da einen Pendelshuttle geben würde, den man überhaupt nicht buchen muss, sondern der einen 10 Minuten Takt bietet, in kleineren Straβen, wo son groβer Bus gar nicht durch, Gebiete in innerstädtischen Bereichen, die schlecht angebunden sind, kleine Strassen, ohne dass man ihn rufen muss. An Hauptverkehrsachsen da hilft son Ding ja nichts.</t>
  </si>
  <si>
    <t xml:space="preserve">Insgesamt eine sehr gute Idee, aber ich kanns für ländliche Regionen, äußere Regionen mit schlechten Verkehrsanbindungen oder wo der Weg zur U-oder S-Bahn ein wenig weiter ist, großer Bedarf gesellschaftlich und verkehrstechnisch. In der Stadt hat man ja immer noch die Möglichkeit, carsharing oder was anderes zu nutzen oder hat ne gute Busanbindung, Taxi oder wie auch immer, aber in einer Preis-Nutzen Relation würde ich sagen, dass äußere Stadtgebiete oder ländliche Regionen eine ideale Möglichkeit wären, um halbwegs kostengünstig einen Service anzubieten, der bis jetzt nicht besteht. Weniger Bedarf im Innenstadtbereich; gut für testzwecke, gut zu sehen, wie funktioniert das autonome fahren in der stadt, wo viel los ist, wo viel Unvorhergesehendes ist, wo viel passiert, aber die wirtschaftlichkeit an anderer stelle höher wäre, weil das Fahrzeug zu klein wäre sozusagen, um sehr sehr viel Personen zu befördern. </t>
  </si>
  <si>
    <t>An den Rändern von der Berlin oder auf dem Land kann ich mir das viel eher vorstellen, weil Berlin so gut ausgestattet ist, Berlin hat zwei Bahnsysteme, Bussen und Straßenbahnen, aber es gibt auch Städte, wo das nicht so ist. Da hängt viel wiederum von der Bequemlichkeit der Nutzung ab. Ich bin zum Beispiel in Nähe von HH großgeworden und Autoverkehr macht mich irre und öfffentlicher Nahverkehr auch. Seitdem es eine App gibt, nutze ich am liebsten öffentlichen Nahverkehr, weil ich endlich weiß, wo ich irgendwo hinkomme (HVV app). Bis zur Reeperbahn komme ich alleine, aber ansonsten ist HH blaxbox für mich, wenn so etwas einfach für so ein System auch geht, dann ja.  Ich kann mir den Olli dann beispielsweise gut vorstellen, wenn man damit zur Arbeit fahren kann und die Arbeit liegt außerhalb der bequemen Zone. Also gewerbliche Fertigung liegt oftmals nicht direkt neben S-Bahn und U-Bahn und dann eben auch oft, der ganze Süden von Berlin Lichtenrade, Lichtenfelde, wenn man denn dann zur Arbeit käme damit, gut, dann fängt es wieder an, das hat jetzt weniger damit zu tun, wie das Auto gestaltet ist, sondern wie das softwaremäßig gestaltet ist, ist denke ich mal kein Problem, wenn sich dann 8 Mitarbeiter eines Unternehmens am Bahnhof treffe. Um 7 beginnt die Produktion und wenn dann da ein Olli steht und die zusammen pünktlich in die Firma bringt, ist das gu. Das müsste digital abgebildet sein.</t>
  </si>
  <si>
    <t xml:space="preserve">Use of automated shuttles in suburban or rural areas </t>
  </si>
  <si>
    <t>Ich weiss jetzt nicht, wie es ist, wenn man als Rollstuhlfahrer den Nutzen muss oder mit Kinderwagen dann ist das Fahrzeug ja gleich voll.</t>
  </si>
  <si>
    <t xml:space="preserve">Behindertengerechtigkeit, noch keine Rollstuhlrampe. </t>
  </si>
  <si>
    <t xml:space="preserve">Bin ich sehr gerne ebenerdig, gerade mit Kinderwagen. Vielleicht noch besser als mit Taxi, wenn ich Rollkoffer und Kinderwagen in den Bus schieben kann.
Dann nimmt man doch besser, weil kein umsteigen und kein Treppen. </t>
  </si>
  <si>
    <t>Es muss einfach nutzbar sein, meine Mutter hat ja auch ein Smartphone und nutzt auch Apps auf dem Smartphone. Die würde das hinkriegen. Wer es nicht kann, sollte es telefonisch machen können. Das sollte beorderbar sein.</t>
  </si>
  <si>
    <t>Cool wäre watürlich, wenn das Ding ne Rampe hätte, flach ist oder eine Rampe hat.</t>
  </si>
  <si>
    <t>Ich möchte nen Tesla haben. Ich werde mir definitiv in meinem Leben kein Verbrennungsmotor kaufen. Tesla sind die einzigen, die ernst zu nehmen sind, was Reichweite und Akkulaufzeit angeht.</t>
  </si>
  <si>
    <t xml:space="preserve">Aus umwelttechnischen Gründen. Fahrzeug mit Elektromobbilität. Dann hab ich keine Bedenken, was autonomes Fahren angeht. </t>
  </si>
  <si>
    <t xml:space="preserve">Im Individualverkehr ist es extrem nützlich, weil es denen Leuten, die jetzt ein Fahrzeug haben, die selben Möglichkeite bietet. Ich bestell es hier hin, geb ein Ziel an, dazwischen habe ich meine Ruhe ohne selber fahren zu müsse.  </t>
  </si>
  <si>
    <t xml:space="preserve">Aber man kann die Zeit effektiv nutzen, wenn man zur Arbeit pendelt, kann man arbeiten. Ich kenne einige Leute, die das machen müssen und sonst macht man irgendwas anderes, spielt was oder guckt raus. </t>
  </si>
  <si>
    <t>Andere Tätigkeiten nachgehen. Mache ich in der SBahn auch gerade. Das könnte ich beim autonomen Fahren auch. Das würde ich auch dem selbstgesteuerten Fahrten bevorzugen meine Zeit, sinnvoller anders zu nutzen. Mache ich derzeit auch, lese Nachrichten, höre Musik.</t>
  </si>
  <si>
    <t>Keinen Spaß am Autofahren. War schon im Autounfall verwickelt, mich stresst Autofahren einfach nur. Dementsprechend bin ich lieber öffentlichen unterwegs als jetzt ein privates Auto zu haben, auch weil mich die Kosten abschrecken. Ich find es umweltschädlich, ich hätte keine Lust auf die ständige Parkplatzsuche. So viele Faktoren, die die private Pkw Nutzung komplett ausschließen, eher ablehnend. Besonders auf 20 Minuten lohnt sich arbeiten in der Bahn dann nicht. Kann mich auch nicht gut konzentrieren, wenn so viele Leute anwesend sind, da kognitiv was zu machen.
In dem Sinne würde mir Olli nichts nutzen, da ich ja nicht Auto fahre und  da ich das nicht tue und die Zeit in den öffentlichen Verkehrsmitteln nutzen kann wie ich es möchte, wird sich das jetzt nicht verändern durch den Olli.</t>
  </si>
  <si>
    <t xml:space="preserve">Also ich les immer in der UBahn oder SBahn und das ist auch ein klarer Grund, nicht mit dem Auto zur Arbeit zu fahren. Es ist an beiden Stellen ein Stellplatz da, aber trotzdem fahr ich mit der Bahn, weil ich einfach mehr Zeit gewinne, Auto braucht ein bisschen länger als in der Bahn, aber ich kann nicht lesen. Arbeiten dazu bräuchte er WLAN, wenn er flexibler ist, wenn man die Route beeinflussen könnte.  </t>
  </si>
  <si>
    <t>Ich hab einfach keinen Bock, mit dem Auto über die Autofahren zu fahren. Es ist viel entspannter, viel bequemer mit der Bahn zu fahren, wo man aufs Klo gehen kann, viel entspannter als mit dem Auto.</t>
  </si>
  <si>
    <t>Ich freue mich sehr auf selbstfahrende Autos.  Ich kann es kaum mehr abwarten mehr oder weniger, weil ich hasse Autos zu fahren und ich hasse es Autos zu besitzen. Wir haben 2, ich bin verheiratet, 2 Kinder. Bin bei der Arbeit, fahr mit dem Auto zur Sbahn und meine Frau holt meine Kinder dann ab, öffentlicher Nahverkehr ist nicht super. Da sind Busse, muss man noch einen halben Km  hinlaufen und die ganzen Carsharing Sachen sind lang vorher zu Ende. 7000 km im Jahr, weniger als 10 km pro Tag. Für mich ist das Stress auf der Straße Autozufahren, die vielen Spurwechsel, für mich ist das Stress, ich kann auch schlecht gucken, weil man linkes Auge fast blind ist.  Deswegen Abstandseinschätzung ist schwierig, Autofahren ist kein Vergnügen.</t>
  </si>
  <si>
    <t>Individualverkehr würde deutlich zurückgehen, das Blech, was einfach nur rumsteht und den Platz versperren würde, verschwinden, weil die Ollis sollten ja möglichst ausgelastet sein und sich viel bewegen und wenig Stillstand haben, was eine effektive Nutzung aus der Wirtschaftlichkeit wäre. Es würde zusätzlichen Platz geschaffen werden, der dafür genutzt werden kann, um Randstreifen anzulegen oder mehr Platz um sich als Fußgänger auf der Straße zu bewegen.
Mehr Platzangebot in der Stadt der jetzt durch Autos weggenommen wird, da könnte so ein System beitragen, wenn Autos verschwinden.
Dass es ruhiger wird, weniger Krach und dass die Luft besser wird und wenn ich kann mir auch gut vorstellen, dass wenn ich nicht mehr selber fahren muss, sondern setzt sich einfach rein und liest und guckt aus dem Fenster. Dass das einfach schön ist als selbst zu fahren und wenn das dann noch billiger ist, dann erst recht .</t>
  </si>
  <si>
    <t>Ich würde mich schon freuen, wenn ich mich da reinsetzen kann und das Ding mich irgendwo hinfährt, weil die Zeit ja auch eine ganz andere ist. Ich fahre zum Beispiel wenig Auto, weil ich in der Bahn irgendwas lesen kann und wenn es auch nur aus dem Fenster gucken ist. Beim Autofahren ist das halt einfach tot, das würde sich dadurch ja komplett ändern .</t>
  </si>
  <si>
    <t>Kann mir aber nicht vorstellen, was in den nächsten 20 Jahren passieren wird. Ich fahre gerne selber Auto, ich glaube, dass es vielen Leuten so geht, viele Leute fahren ja auch deshalb gerne Zug, weil die da eben was schaffen können, aber viele hassen es auch einfach nur da so zu sitzen und ich bin so ein bisschen dazwischen.</t>
  </si>
  <si>
    <t>Beim Autofahren oder Busfahren wird mir auch immer schlecht, wenn ich was lese oder so. das ist in der SBahn anders, weil die ruhiger fährt. Da kann ich auch mit Rücken in Fahrtrichtung sitzen, arbeiten würde ich wahrscheinlich in einem autonomen Bus nicht, weil ich auch nicht so lange damit fahren würde , würde ich dann eher die SBahn nutzen, weil die auch schneller unterwegs ist. Also arbeiten eher selten.</t>
  </si>
  <si>
    <t xml:space="preserve">Convenience = not having to drive myself, not interacting with a driver, sometimes you have to talk to the driver. </t>
  </si>
  <si>
    <t>Ich würde vermuten, das ist für die one-way Strecken geeignet, wenn ich mit dem Auto zum Bhf fahre, muss ich das Auto da irgendwo abstellen oder wenn ich das Auto haben will, muss es da irgendwo gestanden haben. Also ich sehe es eher als komfortable Variante zu dem was ich jetzt wenn ich mit viel Gepäck ankomme mit car2go oder drivenow oder sonst irgendwas mache.</t>
  </si>
  <si>
    <t xml:space="preserve">Konkurrutiert mit One Way Carsharing.  </t>
  </si>
  <si>
    <t>Sehe das eher als Teil des Straßenverkehrs und nicht Teil des Schienenverkehrs. Eher nicht vorstellbar. Kleine Sachen am Handy sind vorstellbar. Nen Buch lesen kann ich mir nicht vorstellen oder  Laptop rausholen. Das mache ich in der UBahn aber auch nicht. Dafür sind die Distanzen gefühlt zu kurz. Ich vertiefe mich in irgendwas, was ich gerade mache, ne halbe stunde oder stunde. Dafür bn ich gefühlt mit dem Olli zu schnell am Ziel, schnell die emails beantworten kommst du pünktlich zum Meeting? Ja, ich bin da. Solche Sachen: Ja, Mensch ich fahr heute nicht mit dem Fahrrad nach Hause,  sondern mit dem Olli, weil ich dann noch was lesen kann. Das sehe ich nicht. Kann ich mir nicht so richtig vorstellen. 
Schon im Fernbus tue ich mit Lesen schwer, weil es auch unruhiger ist als im Zug weil es mehr Außeneinflüsse hat von bremsen, beschleunigen, blinken, Spur wechseln. Ich bin auch selbst ein miserabler Beifahrer, weil ich selbst immer auf den den Pedalen stehe .
Ich genieße es eigentlich auf dem Fahrrad für mich zu sein zu sehr, wirklich auf dem Fahrrad draußen allein für mich zu sein und mir meine Gedanken machen zu können, als dass ich schon auf dem Weg zur Arbeit in der Arbeitsumgebung sein möchte. Ich genieße es auch schon ein bisschen Entfernung von der Arbeit, zumindest gefühlt zu haben und das auch trennen zu können und sagen:  Hier ist Arbeit zu Ende, dass sich das über Mobilgeräte und Home Office immer weiter entgrenzt ist einerseits komfortabel,  weil man eben unterwegs Sachen erledigen kann, aber auch eine große Gefahr, weil man dann gar nicht mehr abschalten kann. Eine gewisse Distanz ist schon nicht schlecht.
Ich finde aus dem Fenster gucken schon eine sinnvolle Aktivität, dafür würde ich es nutzen und schätzen, die Bahn plakatiert das ja auch ausdrücklich, deine zeit, dass das auch Mußezeit, das ist der große Vorteil gegenüber Carsharing, dass ich nicht auf irgendwas anderes aufmerksam sein muss, nach Hause ist dann wirklich nach Hause und weg von dem, was ich in der Bahn gemacht habe.</t>
  </si>
  <si>
    <t xml:space="preserve">In meiner Beratertätigkeit bin ich viel gependelt bin dann immer mit Taxi zum Flughafen gefahren und hätte niemals ein anderes Verkehrsmittel nehmen wollen als mit Taxi dahinzufahren. Öffentliche Verkehrsmittel spielten da keine Rolle, weil ich Gepäck transportieren und ziemlich schnell dahin kommen musste und auch ein bisschen für mich alleine sein wollte. Wenn das Taxi autonom fährt, fände ich das super bequem. Für solche Fälle find das richtig gut und würde das ich auch in Anspruch nehmen wollen. Selbststeuern würde ich das Fahrzeug sowieso nicht, weil ich müsste das am Flughafen abstellen und Parkplatzgebühren bezahlen über mehrere Tage, mit öffentlichen manchmal zu unbequem. </t>
  </si>
  <si>
    <t xml:space="preserve">Verwendungszweck auf den alltäglichen Wegen ist bei mir noch ein kleines Fragezeichen. Also ich fand es jetzt grundsätzlich ein angenehmes Fahren. Man konnte bequem drin sitzen, war ein schöner Ausblick und schönen Überblick, alles schön hell und freundlich, so dass ich jetzt nicht den Anspruch hatte, ich möchte jetzt hier fahren wie im PKW und trotzdem bei der Überlegung, wo könnte das fahren? Wo würde ich mir das vorstellen? Da bin ich noch unschlüssig. </t>
  </si>
  <si>
    <t xml:space="preserve">Für mich persönlich für meine alltäglichen Ziele fällt mir jetzt nichts ein. Für mich persönlich bringt der Zubringer nicht.  Ich bin noch im mobilen Alter, aber für  körperliche beeinträchtigte Menschen mit Behinderungen wäre das sicher eine Erleichterung. Die bisschen älter sind oder krank.  </t>
  </si>
  <si>
    <t xml:space="preserve">Nutzung von Olli auf alltäglichen wWegen nicht vorstellbar. Nee, zwar eine Komforterhöhung, aber ich bin auch bereit, mal 10 Minuten zu Fuβ  zu gehen. Tür-zu-Tür Service würde ich eher weniger in Anspruch nehmen. Distanz zwischen Hause-Arbeit beträgt 6 km. Fahre Fahrrad. Kann mir nicht  vorstellen, Fahrrad durch Olli zu ersetzen. Also ich kann mir vorstellen, also ab und zu fahre ich mit dem Auto, wenn das Wetter richtig mies ist und das kann ich mir am ehesten vorstellen. Für meinen jetzigen Arbeitsweg da wüsste ich nicht, wie er da zum Einsatz kommen würde. Das sind auch nur 10 -15 Minuten. </t>
  </si>
  <si>
    <t xml:space="preserve">Also was ich mir vorstellen könnte, wenn der Olli an der Spree langfährt, das kann mir gut vorstellen, dass das Touristen gutfinden.  </t>
  </si>
  <si>
    <t xml:space="preserve">Gerade als Anbindung in die wohngebiete, in Brandenburg da könnt ich mir son Olli vorstellen. In der Stadt ist es ja schon gut ausgebaut. Auf dem Land ist das ein großes Problem. Die jungen Leute kommenda  nicht weg oder fahren sogar betrunken. In der Stadt würd ich das eher als Ersatz sehen, also das autonome Fahrzeuge Busse ersetzen und auf dem Land zusätzlich. </t>
  </si>
  <si>
    <t xml:space="preserve">Die Berufsfahrer, Taxifahrer, LKW-Fahrer, das ist halt ein normaler Fortschritt. Wir haben auch noch wenig Schuhputzer. Das ist eine Veränderung der Gesellschaft. Wir können nicht in die schöne alte Zeit zurück, wo alles toll war. Das, das war auch nur für die wenigsten gut, speziell Deutschland wird es wird weh tun, weil wir hängen massiv von Autos ab, aber das ist etwas was und nicht aufhalten wird. </t>
  </si>
  <si>
    <t>Erfahrung mit solchen Fahrzeugen sammlen.</t>
  </si>
  <si>
    <t>In ein Fahrzeug zu steigen, das keinen Steward mehr hat. Hätte ich wohl, bevor ich angekommen bin ja gesagt, aber nachdem ich jetzt diese Testfahrt erlebt habe, lieber nicht.</t>
  </si>
  <si>
    <t>Fuer mich ist Auto einfach nur Verkehrsmittel, um von A nach B zu kommen. Diskutiere schon mit meiner Freundin, wenn wir mal nen Mietwagen haben, wer fahren muss, denn dann kann man rumträumen, Radio hören. Deswegen ist auch automatisiertes Fahren ein Zugewinn, weil man die Zeit anders nutzen kann. Mir ist es völlig egal, ob ich mit einem kleinen Auto fahre oder mit einem großen Mercedes. Mir kommt es darauf, an von A nach B zu kommen, gerne ohne irgendwie Stress zu haben in Verkehrssituationen und emissionsarm. Kauf wird auch in Erwägung gezogen, also derzeit noch nicht, weil ich das jetzt einfach zu wenig nutzen würde, aber das wird sich im Laufet es Lebens nochmal ändern und dann würde ich das kaufen, eines der Hauptgründe weshalb ich derzeit nicht mit dem aut unterwegs bin ist dass ich gerade auf längeren sStrecken sinnvoller nutzen kann, das Autofahren irgendwie um von a nach b zu kommen macht mir jetzt nicht so viel spaß, weil ich denke das ist vergeudetete Lebenszeit,  hinterm Steuer zu sitzen, klar man könnte Radio und Co hören, aber man könnte Zeit auch sinnvoller nutzen. Bewege ich mich in der Stadt, dann ist es mir eigentlich völlig egal, ob ich mit dem eigenen Auto fahre oder eben halb mitfahre oder eingreife oder mit einem öffentlichen Verkehrsmittel wie dem Olli. Im Zweifel, wenn die Taktdichte groß genug ist, dann würde ich den Olli präferieren, weil ich mir dann kein Parkplatz mehr suchen kann. Kommt aber hauptsächlich auf die Taktdichte an, wenn ich an Randzeiten erst 45 Minuten warten müsste, bis der kommt würd ich selber fahren. Wenn es dann vollautomatisiertes Fahren ist, dann Internetverbindung. Das ist ja auch ein Vorteil des vollautomatisierten Fahrens, dass man die Zeit für andere Dinge nutzen kann und dann ist eine Internetverbindung ausschlaggebend, dass daruber entscheiden würde ok ich kauf ich jetzt son Auto oder nutz ich jetzt den Bus, wenn er eine Ineternetverbindung oder Kontakt zur Umwelt hat?</t>
  </si>
  <si>
    <t>in Nürnberg war das auch so. Die besetzen einfach Stellen nicht neu und Fahrer wurden im Endeffekt umgeschult zu Begleitpersonal mit niederen Aufgaben und dann wird weniger bezahlt. Nur fürs drinne rumsetzen, muss ich denen ja nicht mehr zahlen. Klar, es wird Arbeitsplätze kosten, aber fürs Verkehrsunternehmen wird es unterm Strich billiger und damit spart die öffentliche Hand. Arbeitsplatzargument wird den Trend nicht aufhalten, weil der Kostendruck bei der öffentlichen Hand groß ist.</t>
  </si>
  <si>
    <t>Verlust von Arbeitsplätzen, dass die breite Masse sieht, auch die ganzen Zuliefererfirmen, dann bauchen wir auch noch nur 1/10 der Fahrzeuge, hier verändert sich die Welt massiv, wie in Bremen als das große Sterben von schuffen, das hat alles verändert, nicht nur die Leute, die da gearbeitet haben, sondern das Land (in den 90er) Bremerhaven ist zusammengebrochen. 60/70 Prozent waren im Schiffbau beschäftigt, so wie in Deutschland gesamt in der Autoindustrie beschäftigt war. Also ncht nur OEMS, sondern Zulieferer für Zulieferer. Wenn das mal irgendwann implementiert wird, werden 10 % aller amerikanischen Jobs wegfallen, was nen richtiges Problem auslösen wird, was aber noch nicht wirklich in der Bevölkerung angekommen ist. In vielen Staaten ist der Nummer 1 Job Transport. Arbeitslosigkeit als thema das wichtig sein könnte? Es wird einfach eine Konsequenz sein, autonomes Fahren wird kommen, es lässt sich nicht aufhalten, ab November autonome Fahrzeuge nicht nur im Testbetrieb, sondern im Regelbetrieb auf die Straße zu lassen. Wir müssen den leuten sagen ihr werdet arbeitslos ihr müsst umlernen.</t>
  </si>
  <si>
    <t>Man kann ja nichts dagegen machen. Man kann ja nicht sagen, wir bleiben stehen, es gibt ja immer gesellschaftliche Umwälzungen und der Punkt ist, man kann einen Teil davon nicht aufhalten, man kann ausbremsen sowas wie Uber und Taxis, aber einfach wird es nicht, aber am Ende des Tages wird das kommen, kommen müssen im Endeffekt. Aber auf der anderen Seite ist der Mensch ja auch bequem. Auf der einen Seite will er nicht wegen gesellschaftlichen Umwälzungen , aber auf der anderen Seite ist es auch bequem, wenigstens die ersten Leute so wie ich die sagen, ich hasse Autofahren und die sich dann irgendwo reinsetzen und irgendwie ankommen, und dann kommt es zum Schluss auch bei den anderen an.</t>
  </si>
  <si>
    <t>Arbeitsplätze gehen natuerlich verloren, das ist ein bisschen kritisch, wird den Trend aber nicht aufhalten.</t>
  </si>
  <si>
    <t xml:space="preserve">Da ist ja die große Diskussion, dass die Autos in Zukunft Entscheidungen treffen müssen. Fahre ich einen tot oder fahre ich drei drei tot und dann muss das Auto das halt entscheiden, aber is dann halt so, wenn die Wahl so ist, dann muss die halt getroffen werden. </t>
  </si>
  <si>
    <t>Ich weiß nicht ob ich das Geld hätte, ob ich mir dann einen Pkw zulegen würde oder nicht, weil ich dann trotzdem nicht den Sinn dahinter sehe. 
Und wie schon gesagt, da bin ich im öffentliche Verkehr emissionsfreier unterwegs, oder mit dem Fahrrad oder zu Fuß.
Wenn ich den Bedarf hätte, würde ich drauf gucken, dass ich mir jetzt keine Co2 Schleuder kaufen würde. Gut, dass Olli einen elektrischen Antrieb hat. Ich finde, dass Pkw Nutzung viel mehr in der Stadt beschränkt werden sollte wegen Luftverschmutzung und wenn wir weiterhin auch in Großstädten leben wollen, dann müssen wir das auch beschränken meiner Meinung nach, weil sonst werden solche Städte auch nicht mehr lebenswert, wenn man sich überlegt, wie es in manchen Städen wie in China aussieht, was die Luftverschmutzung angeht. Ich möchte nicht hier in Deutschland in so einer Stadt lieben. Deswegen finde ich es total wichtig, dass man solche alternativen Antriebssysteme entwickelt.</t>
  </si>
  <si>
    <t>Mehr Platzangebot in der Stadt, der jetzt durch Autos weggenommen wird. Da könnte so ein System beitragen, wenn Autos verschwinden. Dass es ruhiger wird, weniger Krach und dass die Luft besser wird.</t>
  </si>
  <si>
    <t>Es macht keinen Sinn, so urban zu leben und dann Auto zufahren. Der Energieverbauch und die Umweltsaspekte sind da der Hauptgrund.
Ich ärgere mich einfach zu sehr über den viel zu starken Autoverkehr und über die Abgase. Die Schallemissionen, die dann für Krankheiten sorgen, das lehne ich ab.</t>
  </si>
  <si>
    <t>Emotor halte ich für total wichtig, weil wenn ich mir irgendwann mal ein Auto kaufe, weil sich meine Mobilitätsbedürfnisse ändern, dann wird es in jedem Fall ein E-Auto sein. Ich finde es auch wichtig, dass man in seinem Moblitätsverhalten, Verbraucherverhalten auf die Verkehrs-/energiewende setzt. Wenn ich dann manchmal carsharing mache, dann ist das ein schöneres Fahrerlebnis mit einem bmwi3 als mit einem Verbrennungsmotor. Wäre wichtiges Kriterium für mich.</t>
  </si>
  <si>
    <t xml:space="preserve">Aber auf lange Sicht ist es für alle Beteiligten besser, weil die Autos machen keine Abgase mehr, weil sie elektrisch sind, machen keinen Krach mehr und es sind nur noch 5% unterwegs. Karl Marx Allee wäre traumhaft. </t>
  </si>
  <si>
    <t>Explaining all the different parts of it, the stewards explained where the sensors are and what they did and what they are supposed to do and what will happen, so giving all this context information really helps. Maybe if there is an obstacle it could say „obstacle ahead“ this is why it is stopping, more context and more explanations would be cool, more information about it generally works, you sit here and this is what you can expect and we will not go more than 8 km/h , for example when an object is perceived, and these are the stops and this is the route we are going on because I would imagine getting myself on an automated vehicle and i would ask myself hey am I on the right one?</t>
  </si>
  <si>
    <t xml:space="preserve">Nicht so kompliziert wie Fahrkartenautomat von der Bahn, der unterschiedliche Tarife und Karten pro Land hat. Es müsste einfach sein zu bedienen sein, handhaben sein. Logisch, unterschiedliche Tarifsysteme und da mal hinterzusteigen und das günstigste rauszusuchen, da braucht man Erfahrung. Regionalzüge haben unterschiedliche Preissysteme. In Tübingen, Berlin zum Teil muss fürs Fahrrad bezahlt werden, zum Teil nicht, klares einheitliches Tarifsystem, verständlich für jeden in allen Sprachen. </t>
  </si>
  <si>
    <t xml:space="preserve">Und wenn ich in so ein Olli steige, ggf, weiß der schon wo ich hinwill, wenn ich eine app benutze oder ich sag dem, wo ich hinwill oder ich weiß wo der hinwill, dann möchte ich eher mit nem Busgefühl einsteigen  faren und wieder aussteigen und vielleicht das toll finden dass das alles so souverän und automatisch funktuibiert und ich noch was für die Umwelt tue und ich ein gutes Gefühl habe das ich jetzt mal auf ein Auto verzeichten konnte. Also das wars dann. Der müsste mich weder entertainen noch irgendwie besonders tolle Sachen können. </t>
  </si>
  <si>
    <t>Ich laufe in Berlin 5-10 Minuten bis zu dem Punkt, wo ich hinwill. Wenn der shutle weniger braucht inklusive Wartezeit als diese 5-10 minuten, dann werde ich es nutzen. Das ist glaube ich sehr schwierig zu machen. Wenn ich dann tatsächlich mit wenig Wartezeit son direkten Shuttle nehmen könnte, dann würde ich den auch nutzen, aber das hat sich in der praxis einfach nicht bewährt, weil die Wartezeit dann zu lang war, aber in Situationen, wo ich aufgeschmissen, bin weil ich merke, die eigentlichen normalen Wege on demand funktionieren nicht, dann brauche ich on demand und dann funktioniert es aber nicht, weil die Wartezeit dann zu lang ist. An Orten, wo ich sonst nicht hinfahre. Angenommen, so ein Shuttle wäre immer verfügbar, wäre unter Wartezeit von 5 minuten, dann würde ich das schon eher machen. Verfügbarkeit ist glaube ich ein großes Thema. Wenn ich weiß, dass ich da ankomme und da ist immer sofort ein Fahrzeug da, dann nutze ich das auch viel lieber, aber ich muss dann auch glaube ich ein paar mal die Erfahrung gemacht haben, dass es immer zuverlässig verfügbar ist, wenn ich es gerade brauche,
da rede ich bei Alltagswegen von Wartezeiten unter 5 Minuten. Alles was über 5 Minuten ist, nee, dann versuche ich es lieber anders, ein Fahrrad aufzutreiben oder ein Stück zu laufen.</t>
  </si>
  <si>
    <t>Also wenn ich jetzt beispielweise hier am Bhf ankommen wuerde und er ist noch nicht da, dann wuerde ich eher laufen als 5 Minuten zu warten. Ich sehe das eher pragmatischer: Bringt mich dieses Fahrzeug zu meinem Ziel und zwar schnell. Dann ist mir relativ egal ob da noch einer mit drin sitzt oder nicht.</t>
  </si>
  <si>
    <t>Bewege ich mich in der Stadt, dann ist es mir eigentlich völlig egal, ob ich mit dem eigenen Auto fahre oder eben halb mitfahre oder eingreife oder mit einem öffentlichen Verkehrsmittel wie dem olli. im Zweifel wenn die taktdichte groß genug ist, dann würde ich den  olli präferieren, weil ich mir dann kein Parkplatz mehr suchen muss, kommt  aber hauptsächlich auf die Taktdichte an, wenn ich an Randzeiten erst 45 Minuten warten müsste, bis der kommt würd ich selber fahren.</t>
  </si>
  <si>
    <t xml:space="preserve">Es war nicht sehr viel, was einem geboten wurde; die Geschwindigkeit, das Ding lief nicht durchgängig rund. Selbst auf gerader Strecke hat er gebremst zwischendurch. Größere Selbstständigkeit: bisschen runder läuft, bisschen runder abbremst, selbst wieder starten kann, Hindernisse überholen; denn es gibt bei der geringen Geschwindigkeit keinen Grund, dass er so in Panik gerät. Bei dem Tempo kann er ganz ruhig abbremsen und wieder starten. </t>
  </si>
  <si>
    <t>Für die Stadt würde ich mir mehr aktive Unfallverhütungssysteme wünschen aber nicht unbedingt autonomes Fahren , sehe ich wenig Entlastung, wenn man sowieso immer guckt , wenn ich mir vorstelle ich setz mich in ein Google Auto und ich kann mir dann nicht vorstellen, dass ich mir dann ne Zeitung nehme ich würde dann trotzdem genau gucken was passiert. Ich  denke man wird die ganze Zeit aufmerksam achtsam sein.</t>
  </si>
  <si>
    <t xml:space="preserve">Weil man der Technik doch nicht 100%ig vertraut, weil immer wenn Menschen gemachte Systeme existieren gib es immer Unfälle.  Ich haette zu meinen  Lebzeiten ein ewig mulmiges Gefühl dabei. Es wird Generationen dauern, bis sich Menschen das fahrerlose Konzept anvertrauen und nicht darauf achten. Als Beifahrer fährt man im Geiste doch mit und muss gucken. </t>
  </si>
  <si>
    <t>Neue Nutzungsszenario, das mit dem Bus nicht abbildbar ist. 
Fahr mich wie ein Taxi bis zu meiner Tür und lad mich da ab. Zusatznutzen, den ein Bus nicht bieten kann. Dann muss es wie mein Auto funktionieren. Dann muss ich nicht weiter als wie vor die Tür gehen. Dort wo mein Parkplatz wäre, holt mich dann der Olli ab, fährt mich 
mit gleicher Geschwindigkeit dahin, wo ich hinwill. 
Dann muss ich selber fahren; ok, aber mir ist es egal, ob ich selber fahre oder nicht.</t>
  </si>
  <si>
    <t xml:space="preserve">Technisch gesehen zu unruhig. Es wird dauernd eingebremst, was son bisschen das Vertrauen erodiert in das Fahrzeug. </t>
  </si>
  <si>
    <t>Quote</t>
  </si>
  <si>
    <t>Größere Selbstständigkeit: bisschen runder läuft, bisschen runder abbremst, selbst wieder starten kann, Hindernisse abholen, denn es gibt bei der geringen Geschwindigkeit keinen Grund, dass er so in Panik gerät. Bei dem Tempo kann er ganz ruhig abbremsen und wieder starten, komfortableres Fahrverhalten.</t>
  </si>
  <si>
    <t xml:space="preserve">Ich war ein bisschen enttäuscht, dass es noch nicht so weit ist wie es dachte, weil Freunde die im Robotikumfeld forschen, die haben komplett autonome Roboter, die selbstständig Bereiche erkunden, Karten zeichenn. Man lässt die frei rumlaufen,  sie explorieren und dann sagt man: Fahr an den Punkt, dann macht der Routenberechnung und Hindernisvermeidung. Dachte, dass der schon selbsständig das Gelände explorieren könnte und Hinernisse umfahren könnte hier auf dem Gelände. Aber ich fand es interessant, auch dass er die Strecke lernen muss, also dachte, dass er deutlich autonomer wäre, aber ich fand es interessant. Also ich träume sowieso davon, ein mikroöffentliches Verkehrssystem zu haben haben. Der Bus, der nicht eine Strecke fährt, sondern wie bei Uber. Ich will da und da hin und sammel Leute ein und fährt die spazieren. </t>
  </si>
  <si>
    <t xml:space="preserve">Je schneller der ist und je zuverlässiger der fährt, desto höher ist die Attraktivität. Je schneller der ist und je zuverlässiger der fährt, desto höher ist die Attraktivität. 
Das Ding muss funktionieren, keine Showstopper wie heute. </t>
  </si>
  <si>
    <t xml:space="preserve">Neue Nutzungsszenario, das mit dem Bus nicht abbildbar ist. 
Fahr mich wie ein Taxi bis zu meiner Tür und lad mich da ab. Zusatznutzen, den ein Bus nicht bieten kann. Dann muss es wie mein Auto funktionieren. Dann muss ich nicht weiter als wie vor die Tür gehen. Dort wo mein Parkplatz wäre, holt mich dann der Olli ab, fährt mich 
mit gleicher Geschwindigkeit dahin, wo ich hinwill. 
Dann muss ich selber fahren; ok, aber mir ist es egal, ob ich selber fahre oder nicht.
</t>
  </si>
  <si>
    <t xml:space="preserve">Ich kann vielleicht aussteigen, wo ich will oder alle 50 Meter oder was auch was auch immer. Ich hätte jetzt auch nicht die Erwartung, dass ich vor der Haustür abgesetzt werden wäre, wäre natürlich schön, die Erwartung hätte ich nicht, da ich weiß, dass so eine hohe Individualisierung in einem so dicht besiedelten Gebiet ein sehr sehr großer wunsch ist und da nehm ich mich dann ein bisschen zurück. Da hab ich dann eher ein Taxi im Sinn, das dann so auf mich zugeschnitten ist dass es das macht und dann auch seinen Preis hat, schön wäre es natürlich, so groß ist der Wunsch nicht, direkt an der Haustür abgesetzt zu werden. </t>
  </si>
  <si>
    <t>Wenn die Ollis quer über Berlin verteilt sind  und ich hab ne App ich möchte von hier zum Brandenburger Tor und dann sagt mir das System: “Bleib da stehen oder geh in die Querstraße, in 4 Minuten kommt der Shuttle.“ Und ich teile mir das Fahrzeug mit anderen Leuten, aber das ist ok, denn ich komme in der normalen Zeit an,  die auch öffis brauchen, ich glaube in den Moment ist der Akzeptanzfaktor da. In ländlichen Regionen wird es halt schwierig, wenn man da sagt, ich brauch nen Olli und das Dng sagt mir: “2 h.“ Nee , keine Akzeptanz.</t>
  </si>
  <si>
    <t>Wenn ich es jetzt mit dem Bus vergleiche, mit dem Bus bin ich viel schneller unterwegs. Wenn ich jetzt in der Innenstadt unterwegs bin, von A nach B, dann wäre mir das natürlich zu langsam, wenn ich mir das vorstellle. Aber wenn ich auf dem Flughafen bin und fahr vom Terminal zum Gate, ja dann ist das egal.  Es kam mir langsam vor. was wäre jetzt so der verwendungszweck für son fahrzeug,  wie schnell wird man da unterwegs sein. Langsamer als wir jetzt gefahren sind, ist nur noch normale Schrittgeschwindigkeit. Ich glaube, das wäre mir zu langsam, da würd ich mich fragen, warum geh ich dann eigentlich nicht, weil ich bin gut zu Fuß. Es muss schneller sein als zu Fuß. So schnell wie ein Auto muss der ja gar nicht sein, aber wenn der zügig fahren würde, sagen wir mal Fahrradgeschwindigkeit. Ich bin manchmal in Kreuzberg unterwegs. Da darfste in bestimmten Ecken nur noch 20 km/h fahren, weil die Anwohner finden das ist so laut, wenn die Autos da schnell fahren. Bei 20km/h kann man die Straße auch ganz sperren. Wenn ich jetzt überlege, von FH nach Schöneberg zu fahren um da regelmäßig nen Freund zu besuchen und das Ding juckelt in dem Tempo die Strecke und ich brauche da 90 Minuten für. Das würde ich einmal machen, weil ich es spannend finde und lustig finde, das Fahrzeug interagieren zu sehen, aber dann ein Mal und nicht wieder. Da ist die Ringbahn mit allen Eventualitäten noch schneller.</t>
  </si>
  <si>
    <t xml:space="preserve">Nutzung vorhersehbar, ob er sich möglichst nahtlos in mein Fahrverhalten einfügt. Informationsmöglichkeit, wann der olli wo ist. 
Wenn ich den Olli als shuttle nutze, brauche ich eine Sicherheit darüber, dass ich auch wirklich mit ihm vorankomme. Entweder es gibt ihn häufiger in größerer Stückzahl, so dass son Fahrplan nicht mehr notwendig ist oder ich kriege Life-informationen über Abfahrzeitpunkt. Ansonsten glaube ich würde ich ihn sehr ausgiebig verwenden oder tatsächlich auch unabhängig von dem Wetter.
</t>
  </si>
  <si>
    <t xml:space="preserve">Was ich noch nicht gesehen hab, war die Interaktion mit dem Fahrgast.  Wo geht die Fahrt hin, wo fährt es hin, was passiert als nächstes? Wenn ich mir vostellle,  son Fahrzeug kann ich anfordern und das steht  dann da, möchte ich wissen, wo fährte es hin? Wie lange dauert es, gibt es Umwege? Einfach einsteigen und mich drauf verlassen, dass es irgendwie schon klappen wird, selbst wenn ich per App bestelle oder mir das über einen anderen Kanal mitgeteilt würde, mir würde es wahrscheinnlich fehlen, dass da wie in der tram kein Display hängt, wie geht es weiter. Informationsmöglichkeit, wann der olli wo ist. </t>
  </si>
  <si>
    <t>Erwartungen würden größtenteils erfüllt. Ich dachte, er fährt schneller, wenn es ausgereift wäre, dass er schneller fährt und wenn dann diese Zuverlässigkeit gegeben ist, könnte ich mir das vorstellen. Er müsste schneller fahren können, ich würde niemals in den Olli einsteigen, wenn er 10 km oder 30 fährt und ich am Ende genauso schnell auf der Arbeit bin. Also er müsste sich dem normalen Verkehr anpassen. Er müsste auf jeden Fall 50 fahren, um sich dem normalen Verkehr anzupassen. Zuverlässigkeit, dass nen Bus, kommen wann sie kommen sollen, und ich nicht 20 Minuten auf den Bus warten muss. Wenn ich doppelt so lange brauche, ich muss zum Bus laufe, dann kommt der Bus nicht, dann steh ich im Regen. Das ist auch so ne Sache der Zuverlässigkeit, die meistens nicht so groß ist meiner Erfahrung nach. Dass nen Bus kommt, wann sie kommen sollen, und ich nicht 20 Minuten auf den Bus warten muss. Größtes Argument.</t>
  </si>
  <si>
    <t>Hindernisfreier Zugang, Abrechnung muss unkompliziert sein. Dass man es Preis inkludiert benutzen kann.</t>
  </si>
  <si>
    <t>Gut benutzbar, onboard entertainment or infotainment da kann man was machen, um Fahrerlebnis zu erhöhen, den anschluss zeigen auf ner Tafel, wo mann gerade ist wo es hingeht , wie lange man noch braucht, entweder für alle oder individuel aufs smartphone, kann dass das attraktiver machen, da ich davon ausgehe dass jeder der son ding benutzt auch ein eigenes smartphone haben würde, kann</t>
  </si>
  <si>
    <t xml:space="preserve">Gut. War überrascht, dass er recht häufig abbremset hat. Es hat zwar einmal scharf abgebremst, weil da ne Baustelle ist. </t>
  </si>
  <si>
    <t xml:space="preserve">Und vielleicht auch wegen der Anfangskinderkrankheiten, dass er ja gar nicht darauf momentan reagieren kann.  Da sind Hindernisse im Weg, ich muss bremsen, ausweichen oder ich weiβ jetzt gar nicht, ist das ein Gegenstand der weiterfährt, also ist das ein Auto oder ist das ein Fußgänger?
</t>
  </si>
  <si>
    <t>Bremsen fand ich ein bisschen ruckelig, aber ich weiß nicht, ob das auch zu den Anfangskinderkrankheiten gehört.</t>
  </si>
  <si>
    <t xml:space="preserve">Die Strecke duch die Stadt ist direkter, es geht meistens schneller, um den Faktor 1,5 und ich bin nicht drauf angewisen zu schauen, wie oft die Ringbahn fährt, ob sie fährt und ob die unterbrochen ist. Wenn das mit der Bahn son einfaches von A nach B wäre und ich könnte hingehen und seh die nächste Bahn in 8 Minuten, dann würde ich den Weg wählen, aber ich nehme ihn meistens nicht, weil ich zu viel gucken muss. Wenn ich Spaß will, dann setz ich mich in ein Auto auf den Roller oder auf nen Aegway, da geht es schon mehr darum, ans Ziel zu kommen. Wenn ich gefahren werde, mach ich eh andere Sachen, mach die augen zu, döse, les ein buch, dann muss ich jetzt nicht groß den effekt um mich drum haben, dann will ich, dass es zuverlässig und sicher ist. </t>
  </si>
  <si>
    <t xml:space="preserve">Nutzung vorhersehbar, ob er sich möglichst nahtlos in mein Fahrverhalten einfügt. Informationsmöglichkeit, wann der olli wo ist. 
Wenn ich den Olli als shuttle nutze, brauche ich eine Sicherheit darüber, dass ich auch wirklich mit ihm vorankomme. Entweder es gibt ihn häufiger in größerer Stückzahl, so dass son Fahrplan nicht mehr notwendig ist oder ich kriege Life-informationen über Abfahrzeitpunkt. Aansonsten glaube ich würde ich ihn sehr ausgiebig verwenden oder tatsächlich auch unabhängig von dem Wetter. Komfort=Fahrverhalten gleichmäßiger zuverlässiger, weniger aprupt. </t>
  </si>
  <si>
    <t xml:space="preserve">Wenn der Olli noch größer ist als das was da draußen steht, kann ich da noch mein Kinderwagen reinschieben, aber wie kriege ich da meinen Kinderwagen rein? Oder ich will zum nächsten carsharing auto und schlepp meinen Kindersitz mit. Passt der da rein? Ich muss, um den Olli zu nutzen noch ne extra Fahrkarte lösen, dann würd ich das vermutlich nicht tun. Wenn ich aber in das BVG Verkehrsverbund Monatsticket den olli inkludiere, ab 2018 wird es fünf Euro teuer im Monat, aber ihr dürft jeden Olli fahren, den ihr seht, dann habe ich plötzlich eine Million Kunden , die jeden Monat fünf Euro zahlen, das hab ich das Modell gegenfinanziert. </t>
  </si>
  <si>
    <t>Wenn es inkludiert ist, dann würde ich es sofort nutzen.</t>
  </si>
  <si>
    <t>Fahrgastkomfort, vielleicht ein Monitor, klassische Fahrgastinformationen, barrierefrei sein muss. In der Schweiz gibt es ein Generallaboment. Da ist das statussymbol, nicht ein Auto zu haen, sondern diese bahncard 100, die schwarze bahncard. Einheitliches Tarifsystem, einFahrschein, mit dem ich von A nach B alle Verkehrsmittel hinweg nutzen kann.</t>
  </si>
  <si>
    <t>Ich würde olli eher setzen, dass er Busse ersetzt und dafür müsste er größer sein und in den öffentlichen Nahverkehr eingebaut wird.</t>
  </si>
  <si>
    <t>Bisschen nahtloser Übergang. Kann man sich auch vorstellen, dass es am Bahnhof ohne Stufe direkt an den Bordstein ranfährt. Niveauausgleich, barrierefrei, auf Millimeter an den Bordstein fahren könnte. Fahrschein so kombinieren, du fährst von Köln nach Bberlin nach Hhause und dann fährt dich das Ding vor die Haustür, durchgängige Mobilitätskette durchgängig zu haben.</t>
  </si>
  <si>
    <t>Öffentlicher Rollstuhl= Fahrstuhl oder Rolltreppe, aus Bequemlichkeit stellt man sich halt rein, ohne Probleme könnte ich das aber selber ausführen.</t>
  </si>
  <si>
    <t xml:space="preserve">Sort of monthly ticket because if i just have the option not to think about the price i would just buy it for convenience. </t>
  </si>
  <si>
    <t>Finde Nutzung von Shuttles als Feeders gut, aber bei fremden Städten, in kleineren Städten.</t>
  </si>
  <si>
    <t>Ich fand das ganz cool mit der Scheibe. Fand ich ganz angenehm, so vom Fahrzeugraum her, mit den großen Scheiben. Das ist ganz nett.</t>
  </si>
  <si>
    <t>Ich glaube für eine Marktreife ist eine Routenführung wichtig ist: Dass man einfach mithilfe von Kartendaten sieht, guck mal da und da ist ne Straße, aber ich muss die nicht explzit einzeichenn, sondern man sieht das durch GPS oder Kartendaten oder welcher Technik auch immer und kann dann auch Alternativrouten fahren; denn so wie ich das jetzt sehe, ist es so, dass man jeden Meter eingespeichert hat, links und rechts nen paar cm Puffer gelassen hat; und wenn er dann auf der Strecke nicht drauf war, dann ging gar nichts; das war sozusagen so eine Soll-Ist-Abfrage,wie di e fast überall schon eingesetzt wird; hätte eher gedacht, dass man allgemein von Automovilherstellern; da sind ja ne ganze Menge an Unternehmen die in dem Bereich forschen, arbeiten oder schon Lösungen halbwegs haben; dass man da auf Synergieeffekte zurückgreift, bestehende Technologien mitnutzt, teilweise schon optimiert und auf den eigenen Bedarf anpasst, das hätte ich eher erwartet.</t>
  </si>
  <si>
    <t xml:space="preserve">Alltägliche, schwierig, weil das hängt vom Angebot ab, von der Technik auf jeden fall ja, ja, aber nur dann, wenn es auch passt, ich fahre zum Beispiel sehr wenig bus, aber was nützt mir ein bus, der dermaßen unzuverlässig ist ode ich fahre ubahn, laufe ich extra zur bahn.  hauptgrund ist, dass die technik noch nicht so weit ist, Qualität= versprochene Komfort eben da, überfüllung, fahrplantreue, hauptprolem, dass ich wirklich auch dann ankommen, wie es mir vorher angezeigt worden ist. Verfügbarkeit, Zuverlässigkeit= entscheidende Punkt für die Verkehrsmittelwahl. </t>
  </si>
  <si>
    <t>Dann könnte man auch alle Autos mit dem autonomen System ausrüsten mit dem System und erst dann ist es ja auch sicherer, wenn wir nur autonome Fahrzeuge haben, die Reaktionszeiten sind ja auch viel schneller. Wir können Auffahrunfälle verhindern, komplett.</t>
  </si>
  <si>
    <t>Ich kann mir vorstellen, dass man eine ähnliche Strecke hat, keine festen Busstrecken, aber das Ding kann das ja ausrechnen, welche idealen Strecken da sind.</t>
  </si>
  <si>
    <t xml:space="preserve">IP30 </t>
  </si>
  <si>
    <t xml:space="preserve">Und dass ich da reingehen kann und meinen eigenen Bereich habe, dass ist das, was ich an groβen Bussen nicht mag, ist voll, stinkt, keiner hustet einen voll. Das finde ich manchmal etwas bäh, ich kann mir vorstellen, dass das bei diesen Shuttles angenehmer wäre. </t>
  </si>
  <si>
    <t xml:space="preserve">Also wenn man die Endhaltestelle selber bestimmen könnte, wäre das super cool in dem Bereich, was ausgemessen wurde. Konzept hat eine Chance dazwischen zu liegen zwischen dem normalen öffentlichem Nahverkehr mit festen Routen und dem Individualverkehr, wo man selber bestimmt, wo es langgeht. Und wenn man da einen Weg findet, dass man Ding so einzumessen, das Ding so zu einzumessen, dass es in bestimmten Bereichen noch weiß, wo es langfahren kann, dann hat man sowieso noch Ausweichrouten in dem Ding drin für den Fall, dass es nicht klappt. Ich könnte mir gut vorstellen, wenn man das softwaremäig hinkriegt, dass man verschiedene Routen einlernt und die auf dem Punkt abruft, also gerade für äußere Gegenden, am Rand der Stadt, die sind überhaupt nicht abgedeckt, und es würde sich auch überhaupt nicht lohnen, die mit einem einzelnen Fahrzeug spezifisch abzudecken und wenn man abends oder nachts rufen könnte den Olli und sagt: “Hier, ich möchte da und da hin und da hinfahren.” Das wäre cool, denke ich mir. </t>
  </si>
  <si>
    <t xml:space="preserve">Die Frage ist halt, wie man heute eine höhere Qualität in den öffentlichen Verkehr reinbringen kann. Je höher die Qualität, desto höher auch die Akzeptanz. Ist dann wirklich die Frage, ist in dem Olli der Komfort dann wirklich so viel größer, man sitzt sehr eng beeinander, das ist wie bei der Bahn im Abteil, was sehr nett sein kann, aber was auch sehr unangenehm sein kann. </t>
  </si>
  <si>
    <t>Deswegen müsste das auf jeden Fall integriert sein in den ÖPNV.</t>
  </si>
  <si>
    <t xml:space="preserve">Expectations about the capabilities of the automated shuttle </t>
  </si>
  <si>
    <t xml:space="preserve">Evaluation of the shuttle performance </t>
  </si>
  <si>
    <t xml:space="preserve">Service quality </t>
  </si>
  <si>
    <t xml:space="preserve">Risk and benefit perception </t>
  </si>
  <si>
    <t xml:space="preserve">Automated driving as private and not as public transport </t>
  </si>
  <si>
    <t>Comparison of automated shuttles to public transport systems</t>
  </si>
  <si>
    <t xml:space="preserve">Braking behaviour </t>
  </si>
  <si>
    <t>Incapability to overtake obstacles</t>
  </si>
  <si>
    <t>Manual interventions by steward</t>
  </si>
  <si>
    <t>Availability: Instant access to automated shuttles, high frequency of service operation, short waiting times</t>
  </si>
  <si>
    <t>Convenience: Accessibility, information provision on routes and interchanges, uncomplicated booking and payment, inclusion in public transport ticket</t>
  </si>
  <si>
    <t>Comfort: (More) comfortable and larger number of seats, space for arms, legs, and luggage, having private space, driving in or against the direction of travel, air quality/ventilation, internet access, cleanliness, adequate shuttle size, design of interior</t>
  </si>
  <si>
    <t>Flexibility: Direct, door-to-door transport or in proximity to respondents’ destinations, flexible stop’s and go’s, no timetable dependence, demand-responsive or on-demand ordering via a smartphone app, being able to drive alternative routes, simple and seamless transfers</t>
  </si>
  <si>
    <t>Relative advantages of automated shuttles compared to current travel</t>
  </si>
  <si>
    <t>Reliability: Reliable matching of the actual service with the routing timetable, system reliability</t>
  </si>
  <si>
    <t xml:space="preserve">Traffic safety </t>
  </si>
  <si>
    <t>Environmental protection</t>
  </si>
  <si>
    <t>Use of automated shuttles in suburban and rural areas</t>
  </si>
  <si>
    <t xml:space="preserve">Use of automated shuttles on closed areas </t>
  </si>
  <si>
    <t xml:space="preserve">Use of automated shuttles for transport of goods </t>
  </si>
  <si>
    <t>Use of automated shuttles in touristic/unfamiliar areas</t>
  </si>
  <si>
    <t xml:space="preserve">Preference for supervision of shuttle (i.e., steward on board, external control room) &amp; halting shuttle operation (i.e., emergency button) </t>
  </si>
  <si>
    <t>Speed: Importance of travel time for 
use of automated shuttles</t>
  </si>
  <si>
    <t xml:space="preserve">Full automation: Fully automated vehicle that drives in every traffic situation without human input </t>
  </si>
  <si>
    <t xml:space="preserve">Gehe davon aus, dass autonome Fahrzeuge sicherer sind als manuell gesteuerte Fahrzeuge. </t>
  </si>
  <si>
    <t xml:space="preserve">Full Automation </t>
  </si>
  <si>
    <t xml:space="preserve">Full Automation  </t>
  </si>
  <si>
    <t>Zubringer von Südkreuz bis Innoz ist eine gute Möglichkeit.</t>
  </si>
  <si>
    <t>Würde Olli von S-Bahn nehmen, wenn er wüsste, der ist immer da und würde im Grunde alle paar Minuten fahren oder wann ich ihn brauche, ich wüsste, fänd ich super bequem. Wenn dann noch das Wetter schlecht ist, ich kann vielleicht aussteigen, wo ich will oder alle 50 m oder was auch was auch immer. Wenn mich so ein Olli, von da wo ich wohne, souverän und regelmäig zum Einkaufen bringen würde, weil ich weiß der steht da immer,  der kommt hier immer an der Ecke vorbei und ist irgendwie immer da, wenn ich ihn brauche oder ich drück nen Knopf und es klingelt kurz, wenn er im Anmarsch ist und ich geh los, steig ein, fahr irgendwie 5, 8 Straßen zum Einkaufen und der Rückweg ist genauso souverän , dann würde ich das wahrscheinlich immer so machen, außer ich habe große Lust zu laufen und das wäre für mich wieder ein sehr zweckmäßiges und praktisches Tool, aber ich super Ding, das wäre eine super Sache.</t>
  </si>
  <si>
    <t>Risk and Benefit Perception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</si>
</sst>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vertAlign val="superscript"/>
      <sz val="14"/>
      <color theme="1"/>
      <name val="Calibri (Body)_x0000_"/>
    </font>
    <font>
      <i/>
      <sz val="10"/>
      <color theme="1"/>
      <name val="Calibri"/>
      <family val="2"/>
      <scheme val="minor"/>
    </font>
    <font>
      <i/>
      <sz val="10"/>
      <name val="Calibri"/>
      <family val="2"/>
      <scheme val="minor"/>
    </font>
    <font>
      <sz val="11"/>
      <name val="Calibri"/>
      <family val="2"/>
    </font>
    <font>
      <sz val="11"/>
      <name val="Calibri"/>
      <family val="2"/>
      <scheme val="minor"/>
    </font>
  </fonts>
  <fills count="2">
    <fill>
      <patternFill patternType="none"/>
    </fill>
    <fill>
      <patternFill patternType="gray125"/>
    </fill>
  </fills>
  <borders count="4">
    <border>
      <left/>
      <right/>
      <top/>
      <bottom/>
      <diagonal/>
    </border>
    <border>
      <left/>
      <right/>
      <top/>
      <bottom style="thin">
        <color rgb="FFBFBFBF"/>
      </bottom>
      <diagonal/>
    </border>
    <border>
      <left/>
      <right/>
      <top/>
      <bottom style="thin">
        <color rgb="FFBFBFBF"/>
      </bottom>
      <diagonal/>
    </border>
    <border>
      <left/>
      <right/>
      <top/>
      <bottom style="thin">
        <color rgb="FFBFBFBF"/>
      </bottom>
      <diagonal/>
    </border>
  </borders>
  <cellStyleXfs count="2">
    <xf numFmtId="0" fontId="0" fillId="0" borderId="0"/>
    <xf numFmtId="9" fontId="8" fillId="0" borderId="0" applyFont="0" applyFill="0" applyBorder="0" applyAlignment="0" applyProtection="0"/>
  </cellStyleXfs>
  <cellXfs count="41">
    <xf numFmtId="0" fontId="0" fillId="0" borderId="0" xfId="0"/>
    <xf numFmtId="0" fontId="2" fillId="0" borderId="0" xfId="0" applyFont="1" applyFill="1" applyAlignment="1">
      <alignment vertical="top"/>
    </xf>
    <xf numFmtId="0" fontId="2" fillId="0" borderId="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0" xfId="0" applyFont="1" applyFill="1"/>
    <xf numFmtId="0" fontId="1" fillId="0" borderId="0" xfId="0" applyFont="1" applyFill="1"/>
    <xf numFmtId="0" fontId="3" fillId="0" borderId="0" xfId="0" applyFont="1" applyFill="1"/>
    <xf numFmtId="0" fontId="3" fillId="0" borderId="0" xfId="0" applyFont="1" applyFill="1" applyAlignment="1">
      <alignment vertical="top"/>
    </xf>
    <xf numFmtId="0" fontId="3" fillId="0" borderId="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0" xfId="0" applyFont="1" applyFill="1" applyAlignment="1">
      <alignment vertical="top" wrapText="1"/>
    </xf>
    <xf numFmtId="0" fontId="3" fillId="0" borderId="3" xfId="0" applyFont="1" applyFill="1" applyBorder="1" applyAlignment="1">
      <alignment horizontal="left" vertical="top" wrapText="1"/>
    </xf>
    <xf numFmtId="0" fontId="4" fillId="0" borderId="0" xfId="0" applyFont="1" applyFill="1" applyAlignment="1">
      <alignment vertical="top"/>
    </xf>
    <xf numFmtId="0" fontId="4" fillId="0" borderId="0" xfId="0" applyFont="1" applyFill="1" applyAlignment="1">
      <alignment vertical="top" wrapText="1"/>
    </xf>
    <xf numFmtId="0" fontId="3" fillId="0" borderId="0" xfId="0" applyFont="1" applyFill="1" applyBorder="1" applyAlignment="1">
      <alignment vertical="top" wrapText="1"/>
    </xf>
    <xf numFmtId="0" fontId="3" fillId="0" borderId="1" xfId="0" applyFont="1" applyFill="1" applyBorder="1" applyAlignment="1">
      <alignment vertical="top" wrapText="1"/>
    </xf>
    <xf numFmtId="0" fontId="3" fillId="0" borderId="0" xfId="0" applyFont="1" applyFill="1" applyBorder="1" applyAlignment="1">
      <alignment vertical="top"/>
    </xf>
    <xf numFmtId="49" fontId="3" fillId="0" borderId="1" xfId="0" applyNumberFormat="1" applyFont="1" applyFill="1" applyBorder="1" applyAlignment="1">
      <alignment horizontal="left" vertical="top" wrapText="1"/>
    </xf>
    <xf numFmtId="49" fontId="3" fillId="0" borderId="0" xfId="0" applyNumberFormat="1" applyFont="1" applyFill="1" applyBorder="1" applyAlignment="1">
      <alignment horizontal="left" vertical="top" wrapText="1"/>
    </xf>
    <xf numFmtId="0" fontId="3" fillId="0" borderId="2" xfId="0" applyFont="1" applyFill="1" applyBorder="1" applyAlignment="1">
      <alignment vertical="top" wrapText="1"/>
    </xf>
    <xf numFmtId="0" fontId="3" fillId="0" borderId="3" xfId="0" applyFont="1" applyFill="1" applyBorder="1" applyAlignment="1">
      <alignment vertical="top" wrapText="1"/>
    </xf>
    <xf numFmtId="49" fontId="3" fillId="0" borderId="3" xfId="0" applyNumberFormat="1" applyFont="1" applyFill="1" applyBorder="1" applyAlignment="1">
      <alignment horizontal="left" vertical="top" wrapText="1"/>
    </xf>
    <xf numFmtId="0" fontId="3" fillId="0" borderId="2" xfId="0" applyFont="1" applyFill="1" applyBorder="1" applyAlignment="1">
      <alignment vertical="top"/>
    </xf>
    <xf numFmtId="0" fontId="5" fillId="0" borderId="0" xfId="0" applyFont="1" applyFill="1" applyBorder="1" applyAlignment="1">
      <alignment horizontal="left" vertical="top" wrapText="1"/>
    </xf>
    <xf numFmtId="0" fontId="6" fillId="0" borderId="0" xfId="0" applyFont="1" applyFill="1" applyAlignment="1">
      <alignment vertical="top"/>
    </xf>
    <xf numFmtId="0" fontId="6" fillId="0" borderId="0" xfId="0" applyFont="1" applyFill="1" applyAlignment="1">
      <alignment vertical="top" wrapText="1"/>
    </xf>
    <xf numFmtId="0" fontId="6" fillId="0" borderId="2" xfId="0" applyFont="1" applyFill="1" applyBorder="1" applyAlignment="1">
      <alignment horizontal="left" vertical="top" wrapText="1"/>
    </xf>
    <xf numFmtId="0" fontId="7" fillId="0" borderId="0" xfId="0" applyFont="1" applyFill="1"/>
    <xf numFmtId="49" fontId="6" fillId="0" borderId="0" xfId="0" applyNumberFormat="1" applyFont="1" applyFill="1" applyBorder="1" applyAlignment="1">
      <alignment horizontal="left" vertical="top" wrapText="1"/>
    </xf>
    <xf numFmtId="0" fontId="6" fillId="0" borderId="0" xfId="0" applyFont="1" applyFill="1" applyBorder="1" applyAlignment="1">
      <alignment vertical="top" wrapText="1"/>
    </xf>
    <xf numFmtId="0" fontId="6" fillId="0" borderId="3" xfId="0" applyFont="1" applyFill="1" applyBorder="1" applyAlignment="1">
      <alignment vertical="top" wrapText="1"/>
    </xf>
    <xf numFmtId="0" fontId="6" fillId="0" borderId="0"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vertical="top" wrapText="1"/>
    </xf>
    <xf numFmtId="0" fontId="6" fillId="0" borderId="0" xfId="0" applyFont="1" applyFill="1" applyBorder="1" applyAlignment="1">
      <alignment vertical="top"/>
    </xf>
    <xf numFmtId="0" fontId="6" fillId="0" borderId="3" xfId="0" applyFont="1" applyFill="1" applyBorder="1" applyAlignment="1">
      <alignment horizontal="left" vertical="top" wrapText="1"/>
    </xf>
    <xf numFmtId="0" fontId="3" fillId="0" borderId="2" xfId="0" applyFont="1" applyFill="1" applyBorder="1" applyAlignment="1">
      <alignment wrapText="1"/>
    </xf>
    <xf numFmtId="0" fontId="8" fillId="0" borderId="0" xfId="0" applyFont="1"/>
    <xf numFmtId="0" fontId="8" fillId="0" borderId="0" xfId="0" applyFont="1" applyAlignment="1">
      <alignment vertical="top"/>
    </xf>
    <xf numFmtId="0" fontId="9" fillId="0" borderId="0" xfId="0" applyFont="1" applyAlignment="1">
      <alignment vertical="top" wrapText="1"/>
    </xf>
    <xf numFmtId="9" fontId="0" fillId="0" borderId="0" xfId="1" applyFont="1"/>
  </cellXfs>
  <cellStyles count="2">
    <cellStyle name="Normal" xfId="0" builtinId="0"/>
    <cellStyle name="Percent" xfId="1" builtinId="5"/>
  </cellStyles>
  <dxfs count="0"/>
  <tableStyles count="0" defaultTableStyle="TableStyleMedium2" defaultPivotStyle="PivotStyleLight16"/>
  <colors>
    <mruColors>
      <color rgb="FFFF9300"/>
      <color rgb="FF00FDFF"/>
      <color rgb="FFFF2600"/>
      <color rgb="FF00FA00"/>
      <color rgb="FF0432FF"/>
      <color rgb="FFFF2F92"/>
      <color rgb="FFFF8AD8"/>
      <color rgb="FF73FEFF"/>
      <color rgb="FFD5FC79"/>
      <color rgb="FFFFFD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990142254317657"/>
          <c:y val="8.98379970544919E-2"/>
          <c:w val="0.64782155131161079"/>
          <c:h val="0.86344404114434137"/>
        </c:manualLayout>
      </c:layout>
      <c:doughnutChart>
        <c:varyColors val="1"/>
        <c:ser>
          <c:idx val="0"/>
          <c:order val="0"/>
          <c:dPt>
            <c:idx val="0"/>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0F-D33E-0F44-BD53-BAB95C988918}"/>
              </c:ext>
            </c:extLst>
          </c:dPt>
          <c:dPt>
            <c:idx val="1"/>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10-D33E-0F44-BD53-BAB95C988918}"/>
              </c:ext>
            </c:extLst>
          </c:dPt>
          <c:dPt>
            <c:idx val="2"/>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0A-D33E-0F44-BD53-BAB95C988918}"/>
              </c:ext>
            </c:extLst>
          </c:dPt>
          <c:dPt>
            <c:idx val="3"/>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C-D33E-0F44-BD53-BAB95C988918}"/>
              </c:ext>
            </c:extLst>
          </c:dPt>
          <c:dPt>
            <c:idx val="4"/>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0D-D33E-0F44-BD53-BAB95C988918}"/>
              </c:ext>
            </c:extLst>
          </c:dPt>
          <c:dPt>
            <c:idx val="5"/>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E-D33E-0F44-BD53-BAB95C988918}"/>
              </c:ext>
            </c:extLst>
          </c:dPt>
          <c:dLbls>
            <c:dLbl>
              <c:idx val="0"/>
              <c:layout>
                <c:manualLayout>
                  <c:x val="5.4846230799018977E-3"/>
                  <c:y val="-1.0804281316236158E-2"/>
                </c:manualLayout>
              </c:layout>
              <c:tx>
                <c:rich>
                  <a:bodyPr rot="0" spcFirstLastPara="1" vertOverflow="ellipsis" vert="horz" wrap="square" lIns="38100" tIns="19050" rIns="38100" bIns="19050" anchor="t" anchorCtr="1">
                    <a:noAutofit/>
                  </a:bodyPr>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a:solidFill>
                          <a:schemeClr val="tx1"/>
                        </a:solidFill>
                        <a:latin typeface="Times New Roman" panose="02020603050405020304" pitchFamily="18" charset="0"/>
                        <a:cs typeface="Times New Roman" panose="02020603050405020304" pitchFamily="18" charset="0"/>
                      </a:rPr>
                      <a:t> </a:t>
                    </a:r>
                    <a:r>
                      <a:rPr lang="en-US" sz="1200" b="0" i="0" u="none" strike="noStrike" baseline="0">
                        <a:solidFill>
                          <a:schemeClr val="tx1"/>
                        </a:solidFill>
                        <a:effectLst/>
                      </a:rPr>
                      <a:t>Expectations about capabilities of automated shuttle </a:t>
                    </a:r>
                  </a:p>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1B8223D4-CC15-F345-AF1F-43C77E00D31B}" type="VALUE">
                      <a:rPr lang="en-US" sz="1200">
                        <a:solidFill>
                          <a:schemeClr val="tx1"/>
                        </a:solidFill>
                        <a:latin typeface="Times New Roman" panose="02020603050405020304" pitchFamily="18" charset="0"/>
                        <a:cs typeface="Times New Roman" panose="02020603050405020304" pitchFamily="18" charset="0"/>
                      </a:rPr>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8.2140102620369179E-2"/>
                      <c:h val="0.11881429407194989"/>
                    </c:manualLayout>
                  </c15:layout>
                  <c15:dlblFieldTable/>
                  <c15:showDataLabelsRange val="0"/>
                </c:ext>
                <c:ext xmlns:c16="http://schemas.microsoft.com/office/drawing/2014/chart" uri="{C3380CC4-5D6E-409C-BE32-E72D297353CC}">
                  <c16:uniqueId val="{0000000F-D33E-0F44-BD53-BAB95C988918}"/>
                </c:ext>
              </c:extLst>
            </c:dLbl>
            <c:dLbl>
              <c:idx val="1"/>
              <c:layout>
                <c:manualLayout>
                  <c:x val="3.0567316380534327E-2"/>
                  <c:y val="7.888401891297408E-4"/>
                </c:manualLayout>
              </c:layout>
              <c:tx>
                <c:rich>
                  <a:bodyPr rot="0" spcFirstLastPara="1" vertOverflow="ellipsis" vert="horz" wrap="square" lIns="38100" tIns="19050" rIns="38100" bIns="19050" anchor="t" anchorCtr="1">
                    <a:noAutofit/>
                  </a:bodyPr>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a:solidFill>
                          <a:schemeClr val="tx1"/>
                        </a:solidFill>
                        <a:latin typeface="Times New Roman" panose="02020603050405020304" pitchFamily="18" charset="0"/>
                        <a:cs typeface="Times New Roman" panose="02020603050405020304" pitchFamily="18" charset="0"/>
                      </a:rPr>
                      <a:t>Evaluation of shuttle performance </a:t>
                    </a:r>
                  </a:p>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A1023891-F82A-234C-B0A0-3F876ACC7479}" type="VALUE">
                      <a:rPr lang="en-US" sz="1200">
                        <a:solidFill>
                          <a:schemeClr val="tx1"/>
                        </a:solidFill>
                        <a:latin typeface="Times New Roman" panose="02020603050405020304" pitchFamily="18" charset="0"/>
                        <a:cs typeface="Times New Roman" panose="02020603050405020304" pitchFamily="18" charset="0"/>
                      </a:rPr>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0209524654705047"/>
                      <c:h val="0.10663508108989421"/>
                    </c:manualLayout>
                  </c15:layout>
                  <c15:dlblFieldTable/>
                  <c15:showDataLabelsRange val="0"/>
                </c:ext>
                <c:ext xmlns:c16="http://schemas.microsoft.com/office/drawing/2014/chart" uri="{C3380CC4-5D6E-409C-BE32-E72D297353CC}">
                  <c16:uniqueId val="{00000010-D33E-0F44-BD53-BAB95C988918}"/>
                </c:ext>
              </c:extLst>
            </c:dLbl>
            <c:dLbl>
              <c:idx val="2"/>
              <c:layout>
                <c:manualLayout>
                  <c:x val="1.6078804698593005E-4"/>
                  <c:y val="1.4330561940626986E-2"/>
                </c:manualLayout>
              </c:layout>
              <c:tx>
                <c:rich>
                  <a:bodyPr rot="0" spcFirstLastPara="1" vertOverflow="ellipsis" vert="horz" wrap="square" lIns="38100" tIns="19050" rIns="38100" bIns="19050" anchor="t" anchorCtr="1">
                    <a:noAutofit/>
                  </a:bodyPr>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a:solidFill>
                          <a:schemeClr val="tx1"/>
                        </a:solidFill>
                        <a:latin typeface="Times New Roman" panose="02020603050405020304" pitchFamily="18" charset="0"/>
                        <a:cs typeface="Times New Roman" panose="02020603050405020304" pitchFamily="18" charset="0"/>
                      </a:rPr>
                      <a:t>Service quality</a:t>
                    </a:r>
                  </a:p>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a:solidFill>
                          <a:schemeClr val="tx1"/>
                        </a:solidFill>
                        <a:latin typeface="Times New Roman" panose="02020603050405020304" pitchFamily="18" charset="0"/>
                        <a:cs typeface="Times New Roman" panose="02020603050405020304" pitchFamily="18" charset="0"/>
                      </a:rPr>
                      <a:t> </a:t>
                    </a:r>
                    <a:fld id="{713EF33F-A5AF-8E4A-8DEA-4B39D9F41FEA}" type="VALUE">
                      <a:rPr lang="en-US" sz="1200">
                        <a:solidFill>
                          <a:schemeClr val="tx1"/>
                        </a:solidFill>
                        <a:latin typeface="Times New Roman" panose="02020603050405020304" pitchFamily="18" charset="0"/>
                        <a:cs typeface="Times New Roman" panose="02020603050405020304" pitchFamily="18" charset="0"/>
                      </a:rPr>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200">
                      <a:solidFill>
                        <a:schemeClr val="tx1"/>
                      </a:solidFill>
                      <a:latin typeface="Times New Roman" panose="02020603050405020304" pitchFamily="18" charset="0"/>
                      <a:cs typeface="Times New Roman" panose="02020603050405020304" pitchFamily="18" charset="0"/>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2768515231702596"/>
                      <c:h val="4.9744216755514249E-2"/>
                    </c:manualLayout>
                  </c15:layout>
                  <c15:dlblFieldTable/>
                  <c15:showDataLabelsRange val="0"/>
                </c:ext>
                <c:ext xmlns:c16="http://schemas.microsoft.com/office/drawing/2014/chart" uri="{C3380CC4-5D6E-409C-BE32-E72D297353CC}">
                  <c16:uniqueId val="{0000000A-D33E-0F44-BD53-BAB95C988918}"/>
                </c:ext>
              </c:extLst>
            </c:dLbl>
            <c:dLbl>
              <c:idx val="3"/>
              <c:layout>
                <c:manualLayout>
                  <c:x val="-7.5038321285658969E-3"/>
                  <c:y val="1.4947033794688615E-2"/>
                </c:manualLayout>
              </c:layout>
              <c:tx>
                <c:rich>
                  <a:bodyPr rot="0" spcFirstLastPara="1" vertOverflow="ellipsis" vert="horz" wrap="square" lIns="38100" tIns="19050" rIns="38100" bIns="19050" anchor="t" anchorCtr="1">
                    <a:noAutofit/>
                  </a:bodyPr>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b="0" i="0" u="none" strike="noStrike" baseline="0">
                        <a:solidFill>
                          <a:schemeClr val="tx1"/>
                        </a:solidFill>
                        <a:effectLst/>
                      </a:rPr>
                      <a:t>Risk and benefit </a:t>
                    </a:r>
                  </a:p>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b="0" i="0" u="none" strike="noStrike" baseline="0">
                        <a:solidFill>
                          <a:schemeClr val="tx1"/>
                        </a:solidFill>
                        <a:effectLst/>
                      </a:rPr>
                      <a:t>perception </a:t>
                    </a:r>
                  </a:p>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5DCD26DC-98E7-EE47-ABCD-AACE3C2DDD3E}" type="VALUE">
                      <a:rPr lang="en-US" sz="1200">
                        <a:solidFill>
                          <a:schemeClr val="tx1"/>
                        </a:solidFill>
                        <a:latin typeface="Times New Roman" panose="02020603050405020304" pitchFamily="18" charset="0"/>
                        <a:cs typeface="Times New Roman" panose="02020603050405020304" pitchFamily="18" charset="0"/>
                      </a:rPr>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1693187685555698"/>
                      <c:h val="6.7832444857436294E-2"/>
                    </c:manualLayout>
                  </c15:layout>
                  <c15:dlblFieldTable/>
                  <c15:showDataLabelsRange val="0"/>
                </c:ext>
                <c:ext xmlns:c16="http://schemas.microsoft.com/office/drawing/2014/chart" uri="{C3380CC4-5D6E-409C-BE32-E72D297353CC}">
                  <c16:uniqueId val="{0000000C-D33E-0F44-BD53-BAB95C988918}"/>
                </c:ext>
              </c:extLst>
            </c:dLbl>
            <c:dLbl>
              <c:idx val="4"/>
              <c:layout>
                <c:manualLayout>
                  <c:x val="-2.5314637924357818E-3"/>
                  <c:y val="6.4938621802709449E-4"/>
                </c:manualLayout>
              </c:layout>
              <c:tx>
                <c:rich>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a:solidFill>
                          <a:schemeClr val="tx1"/>
                        </a:solidFill>
                      </a:rPr>
                      <a:t>Travel purpose </a:t>
                    </a:r>
                  </a:p>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E773A47C-2568-DB41-8969-29EE18B62180}" type="VALUE">
                      <a:rPr lang="en-US" sz="1200">
                        <a:solidFill>
                          <a:schemeClr val="tx1"/>
                        </a:solidFill>
                      </a:rPr>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D33E-0F44-BD53-BAB95C988918}"/>
                </c:ext>
              </c:extLst>
            </c:dLbl>
            <c:dLbl>
              <c:idx val="5"/>
              <c:layout>
                <c:manualLayout>
                  <c:x val="-6.2279350070995974E-3"/>
                  <c:y val="-2.7521201154203506E-2"/>
                </c:manualLayout>
              </c:layout>
              <c:tx>
                <c:rich>
                  <a:bodyPr rot="0" spcFirstLastPara="1" vertOverflow="ellipsis" vert="horz" wrap="square" lIns="38100" tIns="19050" rIns="38100" bIns="19050" anchor="t" anchorCtr="0">
                    <a:noAutofit/>
                  </a:bodyPr>
                  <a:lstStyle/>
                  <a:p>
                    <a:pPr algn="ct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a:solidFill>
                          <a:schemeClr val="tx1"/>
                        </a:solidFill>
                        <a:latin typeface="Times New Roman" panose="02020603050405020304" pitchFamily="18" charset="0"/>
                        <a:cs typeface="Times New Roman" panose="02020603050405020304" pitchFamily="18" charset="0"/>
                      </a:rPr>
                      <a:t> </a:t>
                    </a:r>
                  </a:p>
                  <a:p>
                    <a:pPr algn="ct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b="0" i="0" u="none" strike="noStrike" baseline="0">
                        <a:effectLst/>
                      </a:rPr>
                      <a:t>Trust</a:t>
                    </a:r>
                  </a:p>
                  <a:p>
                    <a:pPr algn="ct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200" b="0" i="0" u="none" strike="noStrike" baseline="0">
                        <a:effectLst/>
                      </a:rPr>
                      <a:t> </a:t>
                    </a:r>
                    <a:fld id="{6A39BAF7-D18F-F74A-8AF2-BBD678FC7BE5}" type="VALUE">
                      <a:rPr lang="en-US" sz="1200">
                        <a:solidFill>
                          <a:schemeClr val="tx1"/>
                        </a:solidFill>
                        <a:latin typeface="Times New Roman" panose="02020603050405020304" pitchFamily="18" charset="0"/>
                        <a:cs typeface="Times New Roman" panose="02020603050405020304" pitchFamily="18" charset="0"/>
                      </a:rPr>
                      <a:pPr algn="ct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200" b="0" i="0" u="none" strike="noStrike" baseline="0">
                      <a:effectLst/>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6.1872971679645006E-2"/>
                      <c:h val="7.0670161075226418E-2"/>
                    </c:manualLayout>
                  </c15:layout>
                  <c15:dlblFieldTable/>
                  <c15:showDataLabelsRange val="0"/>
                </c:ext>
                <c:ext xmlns:c16="http://schemas.microsoft.com/office/drawing/2014/chart" uri="{C3380CC4-5D6E-409C-BE32-E72D297353CC}">
                  <c16:uniqueId val="{0000000E-D33E-0F44-BD53-BAB95C988918}"/>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('Pie diagram '!$A$1,'Pie diagram '!$A$5,'Pie diagram '!$A$9,'Pie diagram '!$A$17,'Pie diagram '!$A$24,'Pie diagram '!$A$34)</c:f>
              <c:strCache>
                <c:ptCount val="6"/>
                <c:pt idx="0">
                  <c:v>Expectations about the capabilities of the automated shuttle </c:v>
                </c:pt>
                <c:pt idx="1">
                  <c:v>Evaluation of the shuttle performance </c:v>
                </c:pt>
                <c:pt idx="2">
                  <c:v>Service quality </c:v>
                </c:pt>
                <c:pt idx="3">
                  <c:v>Risk and benefit perception </c:v>
                </c:pt>
                <c:pt idx="4">
                  <c:v>Travel purpose </c:v>
                </c:pt>
                <c:pt idx="5">
                  <c:v>Trust</c:v>
                </c:pt>
              </c:strCache>
            </c:strRef>
          </c:cat>
          <c:val>
            <c:numRef>
              <c:f>('Pie diagram '!$B$1,'Pie diagram '!$B$5,'Pie diagram '!$B$9,'Pie diagram '!$B$17,'Pie diagram '!$B$24,'Pie diagram '!$B$34)</c:f>
              <c:numCache>
                <c:formatCode>0%</c:formatCode>
                <c:ptCount val="6"/>
                <c:pt idx="0">
                  <c:v>9.7058823529411767E-2</c:v>
                </c:pt>
                <c:pt idx="1">
                  <c:v>0.10294117647058823</c:v>
                </c:pt>
                <c:pt idx="2">
                  <c:v>0.33823529411764708</c:v>
                </c:pt>
                <c:pt idx="3">
                  <c:v>0.15294117647058825</c:v>
                </c:pt>
                <c:pt idx="4">
                  <c:v>0.24705882352941178</c:v>
                </c:pt>
                <c:pt idx="5">
                  <c:v>6.1764705882352944E-2</c:v>
                </c:pt>
              </c:numCache>
            </c:numRef>
          </c:val>
          <c:extLst>
            <c:ext xmlns:c16="http://schemas.microsoft.com/office/drawing/2014/chart" uri="{C3380CC4-5D6E-409C-BE32-E72D297353CC}">
              <c16:uniqueId val="{00000000-D33E-0F44-BD53-BAB95C988918}"/>
            </c:ext>
          </c:extLst>
        </c:ser>
        <c:ser>
          <c:idx val="1"/>
          <c:order val="1"/>
          <c:spPr>
            <a:solidFill>
              <a:schemeClr val="accent6">
                <a:lumMod val="60000"/>
                <a:lumOff val="40000"/>
              </a:schemeClr>
            </a:solidFill>
          </c:spPr>
          <c:dPt>
            <c:idx val="0"/>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2F-D33E-0F44-BD53-BAB95C988918}"/>
              </c:ext>
            </c:extLst>
          </c:dPt>
          <c:dPt>
            <c:idx val="1"/>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11-D33E-0F44-BD53-BAB95C988918}"/>
              </c:ext>
            </c:extLst>
          </c:dPt>
          <c:dPt>
            <c:idx val="2"/>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12-D33E-0F44-BD53-BAB95C988918}"/>
              </c:ext>
            </c:extLst>
          </c:dPt>
          <c:dPt>
            <c:idx val="3"/>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13-D33E-0F44-BD53-BAB95C988918}"/>
              </c:ext>
            </c:extLst>
          </c:dPt>
          <c:dPt>
            <c:idx val="4"/>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14-D33E-0F44-BD53-BAB95C988918}"/>
              </c:ext>
            </c:extLst>
          </c:dPt>
          <c:dPt>
            <c:idx val="5"/>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15-D33E-0F44-BD53-BAB95C988918}"/>
              </c:ext>
            </c:extLst>
          </c:dPt>
          <c:dPt>
            <c:idx val="6"/>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17-D33E-0F44-BD53-BAB95C988918}"/>
              </c:ext>
            </c:extLst>
          </c:dPt>
          <c:dPt>
            <c:idx val="7"/>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18-D33E-0F44-BD53-BAB95C988918}"/>
              </c:ext>
            </c:extLst>
          </c:dPt>
          <c:dPt>
            <c:idx val="8"/>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19-D33E-0F44-BD53-BAB95C988918}"/>
              </c:ext>
            </c:extLst>
          </c:dPt>
          <c:dPt>
            <c:idx val="9"/>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1A-D33E-0F44-BD53-BAB95C988918}"/>
              </c:ext>
            </c:extLst>
          </c:dPt>
          <c:dPt>
            <c:idx val="10"/>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1B-D33E-0F44-BD53-BAB95C988918}"/>
              </c:ext>
            </c:extLst>
          </c:dPt>
          <c:dPt>
            <c:idx val="11"/>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1C-D33E-0F44-BD53-BAB95C988918}"/>
              </c:ext>
            </c:extLst>
          </c:dPt>
          <c:dPt>
            <c:idx val="12"/>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1D-D33E-0F44-BD53-BAB95C988918}"/>
              </c:ext>
            </c:extLst>
          </c:dPt>
          <c:dPt>
            <c:idx val="13"/>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1E-D33E-0F44-BD53-BAB95C988918}"/>
              </c:ext>
            </c:extLst>
          </c:dPt>
          <c:dPt>
            <c:idx val="14"/>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1F-D33E-0F44-BD53-BAB95C988918}"/>
              </c:ext>
            </c:extLst>
          </c:dPt>
          <c:dPt>
            <c:idx val="15"/>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20-D33E-0F44-BD53-BAB95C988918}"/>
              </c:ext>
            </c:extLst>
          </c:dPt>
          <c:dPt>
            <c:idx val="16"/>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21-D33E-0F44-BD53-BAB95C988918}"/>
              </c:ext>
            </c:extLst>
          </c:dPt>
          <c:dPt>
            <c:idx val="17"/>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22-D33E-0F44-BD53-BAB95C988918}"/>
              </c:ext>
            </c:extLst>
          </c:dPt>
          <c:dPt>
            <c:idx val="18"/>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23-D33E-0F44-BD53-BAB95C988918}"/>
              </c:ext>
            </c:extLst>
          </c:dPt>
          <c:dPt>
            <c:idx val="19"/>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24-D33E-0F44-BD53-BAB95C988918}"/>
              </c:ext>
            </c:extLst>
          </c:dPt>
          <c:dPt>
            <c:idx val="20"/>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25-D33E-0F44-BD53-BAB95C988918}"/>
              </c:ext>
            </c:extLst>
          </c:dPt>
          <c:dPt>
            <c:idx val="21"/>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26-D33E-0F44-BD53-BAB95C988918}"/>
              </c:ext>
            </c:extLst>
          </c:dPt>
          <c:dPt>
            <c:idx val="22"/>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27-D33E-0F44-BD53-BAB95C988918}"/>
              </c:ext>
            </c:extLst>
          </c:dPt>
          <c:dPt>
            <c:idx val="23"/>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28-D33E-0F44-BD53-BAB95C988918}"/>
              </c:ext>
            </c:extLst>
          </c:dPt>
          <c:dPt>
            <c:idx val="24"/>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29-D33E-0F44-BD53-BAB95C988918}"/>
              </c:ext>
            </c:extLst>
          </c:dPt>
          <c:dPt>
            <c:idx val="25"/>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2A-D33E-0F44-BD53-BAB95C988918}"/>
              </c:ext>
            </c:extLst>
          </c:dPt>
          <c:dPt>
            <c:idx val="26"/>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2B-D33E-0F44-BD53-BAB95C988918}"/>
              </c:ext>
            </c:extLst>
          </c:dPt>
          <c:dPt>
            <c:idx val="27"/>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2C-D33E-0F44-BD53-BAB95C988918}"/>
              </c:ext>
            </c:extLst>
          </c:dPt>
          <c:dPt>
            <c:idx val="28"/>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6-D33E-0F44-BD53-BAB95C988918}"/>
              </c:ext>
            </c:extLst>
          </c:dPt>
          <c:dPt>
            <c:idx val="29"/>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2D-D33E-0F44-BD53-BAB95C988918}"/>
              </c:ext>
            </c:extLst>
          </c:dPt>
          <c:dPt>
            <c:idx val="30"/>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2E-D33E-0F44-BD53-BAB95C988918}"/>
              </c:ext>
            </c:extLst>
          </c:dPt>
          <c:dLbls>
            <c:dLbl>
              <c:idx val="0"/>
              <c:layout>
                <c:manualLayout>
                  <c:x val="9.543613656899445E-4"/>
                  <c:y val="-1.2582216808769791E-2"/>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Full automation</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 </a:t>
                    </a:r>
                    <a:fld id="{2118AA8D-F775-C24A-B382-D3F39E2143E5}" type="VALUE">
                      <a:rPr lang="en-US" sz="1000">
                        <a:solidFill>
                          <a:schemeClr val="tx1"/>
                        </a:solidFill>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b="0" i="0" u="none" strike="noStrike" baseline="0">
                      <a:solidFill>
                        <a:schemeClr val="tx1"/>
                      </a:solidFill>
                      <a:effectLst/>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8.3894975474377173E-2"/>
                      <c:h val="4.023526139622316E-2"/>
                    </c:manualLayout>
                  </c15:layout>
                  <c15:dlblFieldTable/>
                  <c15:showDataLabelsRange val="0"/>
                </c:ext>
                <c:ext xmlns:c16="http://schemas.microsoft.com/office/drawing/2014/chart" uri="{C3380CC4-5D6E-409C-BE32-E72D297353CC}">
                  <c16:uniqueId val="{0000002F-D33E-0F44-BD53-BAB95C988918}"/>
                </c:ext>
              </c:extLst>
            </c:dLbl>
            <c:dLbl>
              <c:idx val="1"/>
              <c:layout>
                <c:manualLayout>
                  <c:x val="1.7157004324254474E-2"/>
                  <c:y val="2.5890262499159329E-4"/>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effectLst/>
                      </a:rPr>
                      <a:t>Comparison of automated shuttles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effectLst/>
                      </a:rPr>
                      <a:t>to public transport  </a:t>
                    </a:r>
                    <a:r>
                      <a:rPr lang="en-US" sz="1000">
                        <a:solidFill>
                          <a:schemeClr val="tx1"/>
                        </a:solidFill>
                        <a:latin typeface="Times New Roman" panose="02020603050405020304" pitchFamily="18" charset="0"/>
                        <a:cs typeface="Times New Roman" panose="02020603050405020304" pitchFamily="18" charset="0"/>
                      </a:rPr>
                      <a:t>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8A617330-D985-114A-8274-19E66E5625AD}"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7.9721827804311335E-2"/>
                      <c:h val="0.10648968513527771"/>
                    </c:manualLayout>
                  </c15:layout>
                  <c15:dlblFieldTable/>
                  <c15:showDataLabelsRange val="0"/>
                </c:ext>
                <c:ext xmlns:c16="http://schemas.microsoft.com/office/drawing/2014/chart" uri="{C3380CC4-5D6E-409C-BE32-E72D297353CC}">
                  <c16:uniqueId val="{00000011-D33E-0F44-BD53-BAB95C988918}"/>
                </c:ext>
              </c:extLst>
            </c:dLbl>
            <c:dLbl>
              <c:idx val="2"/>
              <c:layout>
                <c:manualLayout>
                  <c:x val="0.11935749322318316"/>
                  <c:y val="-0.1347820978833188"/>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latin typeface="Times New Roman" panose="02020603050405020304" pitchFamily="18" charset="0"/>
                        <a:cs typeface="Times New Roman" panose="02020603050405020304" pitchFamily="18" charset="0"/>
                      </a:rPr>
                      <a:t>Automated driving as private and not as public transport</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latin typeface="Times New Roman" panose="02020603050405020304" pitchFamily="18" charset="0"/>
                        <a:cs typeface="Times New Roman" panose="02020603050405020304" pitchFamily="18" charset="0"/>
                      </a:rPr>
                      <a:t> </a:t>
                    </a:r>
                    <a:fld id="{FE7AF448-B566-B144-99EB-006E930044E3}" type="VALUE">
                      <a:rPr lang="en-US" sz="1000">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a:latin typeface="Times New Roman" panose="02020603050405020304" pitchFamily="18" charset="0"/>
                      <a:cs typeface="Times New Roman" panose="02020603050405020304" pitchFamily="18" charset="0"/>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0889505615076804"/>
                      <c:h val="7.6682555362674654E-2"/>
                    </c:manualLayout>
                  </c15:layout>
                  <c15:dlblFieldTable/>
                  <c15:showDataLabelsRange val="0"/>
                </c:ext>
                <c:ext xmlns:c16="http://schemas.microsoft.com/office/drawing/2014/chart" uri="{C3380CC4-5D6E-409C-BE32-E72D297353CC}">
                  <c16:uniqueId val="{00000012-D33E-0F44-BD53-BAB95C988918}"/>
                </c:ext>
              </c:extLst>
            </c:dLbl>
            <c:dLbl>
              <c:idx val="3"/>
              <c:layout>
                <c:manualLayout>
                  <c:x val="1.0487043371627652E-2"/>
                  <c:y val="-3.4065144030909181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latin typeface="Times New Roman" panose="02020603050405020304" pitchFamily="18" charset="0"/>
                        <a:cs typeface="Times New Roman" panose="02020603050405020304" pitchFamily="18" charset="0"/>
                      </a:rPr>
                      <a:t>Braking behaviour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D60CE663-783C-A846-B31A-2B54E8B88AF4}"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6.2425455014844457E-2"/>
                      <c:h val="5.712427250941457E-2"/>
                    </c:manualLayout>
                  </c15:layout>
                  <c15:dlblFieldTable/>
                  <c15:showDataLabelsRange val="0"/>
                </c:ext>
                <c:ext xmlns:c16="http://schemas.microsoft.com/office/drawing/2014/chart" uri="{C3380CC4-5D6E-409C-BE32-E72D297353CC}">
                  <c16:uniqueId val="{00000013-D33E-0F44-BD53-BAB95C988918}"/>
                </c:ext>
              </c:extLst>
            </c:dLbl>
            <c:dLbl>
              <c:idx val="4"/>
              <c:layout>
                <c:manualLayout>
                  <c:x val="1.3209185813863355E-2"/>
                  <c:y val="-2.0163706566282968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latin typeface="Times New Roman" panose="02020603050405020304" pitchFamily="18" charset="0"/>
                        <a:cs typeface="Times New Roman" panose="02020603050405020304" pitchFamily="18" charset="0"/>
                      </a:rPr>
                      <a:t>Incapability</a:t>
                    </a:r>
                    <a:r>
                      <a:rPr lang="en-US" sz="1000" baseline="0">
                        <a:solidFill>
                          <a:schemeClr val="tx1"/>
                        </a:solidFill>
                        <a:latin typeface="Times New Roman" panose="02020603050405020304" pitchFamily="18" charset="0"/>
                        <a:cs typeface="Times New Roman" panose="02020603050405020304" pitchFamily="18" charset="0"/>
                      </a:rPr>
                      <a:t> to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aseline="0">
                        <a:solidFill>
                          <a:schemeClr val="tx1"/>
                        </a:solidFill>
                        <a:latin typeface="Times New Roman" panose="02020603050405020304" pitchFamily="18" charset="0"/>
                        <a:cs typeface="Times New Roman" panose="02020603050405020304" pitchFamily="18" charset="0"/>
                      </a:rPr>
                      <a:t>overtake obstacles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A4204261-6E36-FE49-8887-2C2209C5C8FF}"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3105452110494384"/>
                      <c:h val="5.484611622085607E-2"/>
                    </c:manualLayout>
                  </c15:layout>
                  <c15:dlblFieldTable/>
                  <c15:showDataLabelsRange val="0"/>
                </c:ext>
                <c:ext xmlns:c16="http://schemas.microsoft.com/office/drawing/2014/chart" uri="{C3380CC4-5D6E-409C-BE32-E72D297353CC}">
                  <c16:uniqueId val="{00000014-D33E-0F44-BD53-BAB95C988918}"/>
                </c:ext>
              </c:extLst>
            </c:dLbl>
            <c:dLbl>
              <c:idx val="5"/>
              <c:layout>
                <c:manualLayout>
                  <c:x val="1.2747353814379759E-2"/>
                  <c:y val="8.4863859130884685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latin typeface="Times New Roman" panose="02020603050405020304" pitchFamily="18" charset="0"/>
                        <a:cs typeface="Times New Roman" panose="02020603050405020304" pitchFamily="18" charset="0"/>
                      </a:rPr>
                      <a:t>Manual interventions</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latin typeface="Times New Roman" panose="02020603050405020304" pitchFamily="18" charset="0"/>
                        <a:cs typeface="Times New Roman" panose="02020603050405020304" pitchFamily="18" charset="0"/>
                      </a:rPr>
                      <a:t> by steward</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latin typeface="Times New Roman" panose="02020603050405020304" pitchFamily="18" charset="0"/>
                        <a:cs typeface="Times New Roman" panose="02020603050405020304" pitchFamily="18" charset="0"/>
                      </a:rPr>
                      <a:t> </a:t>
                    </a:r>
                    <a:fld id="{BF480326-F0EB-DF4E-95C7-845D1425EF5E}"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a:solidFill>
                        <a:schemeClr val="tx1"/>
                      </a:solidFill>
                      <a:latin typeface="Times New Roman" panose="02020603050405020304" pitchFamily="18" charset="0"/>
                      <a:cs typeface="Times New Roman" panose="02020603050405020304" pitchFamily="18" charset="0"/>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1912909836065574"/>
                      <c:h val="5.6315037356018685E-2"/>
                    </c:manualLayout>
                  </c15:layout>
                  <c15:dlblFieldTable/>
                  <c15:showDataLabelsRange val="0"/>
                </c:ext>
                <c:ext xmlns:c16="http://schemas.microsoft.com/office/drawing/2014/chart" uri="{C3380CC4-5D6E-409C-BE32-E72D297353CC}">
                  <c16:uniqueId val="{00000015-D33E-0F44-BD53-BAB95C988918}"/>
                </c:ext>
              </c:extLst>
            </c:dLbl>
            <c:dLbl>
              <c:idx val="6"/>
              <c:layout>
                <c:manualLayout>
                  <c:x val="5.0125451787788825E-3"/>
                  <c:y val="8.1593888766339374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Availability</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 </a:t>
                    </a:r>
                    <a:fld id="{B4AF725B-D195-864A-A868-034B16ECFA44}"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b="0" i="0" u="none" strike="noStrike" baseline="0">
                      <a:solidFill>
                        <a:schemeClr val="tx1"/>
                      </a:solidFill>
                      <a:effectLst/>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4543541048147668"/>
                      <c:h val="4.1942992509614731E-2"/>
                    </c:manualLayout>
                  </c15:layout>
                  <c15:dlblFieldTable/>
                  <c15:showDataLabelsRange val="0"/>
                </c:ext>
                <c:ext xmlns:c16="http://schemas.microsoft.com/office/drawing/2014/chart" uri="{C3380CC4-5D6E-409C-BE32-E72D297353CC}">
                  <c16:uniqueId val="{00000017-D33E-0F44-BD53-BAB95C988918}"/>
                </c:ext>
              </c:extLst>
            </c:dLbl>
            <c:dLbl>
              <c:idx val="7"/>
              <c:layout>
                <c:manualLayout>
                  <c:x val="1.0296243707241514E-2"/>
                  <c:y val="2.2393470609108411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latin typeface="Times New Roman" panose="02020603050405020304" pitchFamily="18" charset="0"/>
                        <a:cs typeface="Times New Roman" panose="02020603050405020304" pitchFamily="18" charset="0"/>
                      </a:rPr>
                      <a:t>Convenience</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DCA75D72-4892-0646-A168-E1F08AF5FCCB}"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9.3099344907706202E-2"/>
                      <c:h val="4.1736023861816296E-2"/>
                    </c:manualLayout>
                  </c15:layout>
                  <c15:dlblFieldTable/>
                  <c15:showDataLabelsRange val="0"/>
                </c:ext>
                <c:ext xmlns:c16="http://schemas.microsoft.com/office/drawing/2014/chart" uri="{C3380CC4-5D6E-409C-BE32-E72D297353CC}">
                  <c16:uniqueId val="{00000018-D33E-0F44-BD53-BAB95C988918}"/>
                </c:ext>
              </c:extLst>
            </c:dLbl>
            <c:dLbl>
              <c:idx val="8"/>
              <c:layout>
                <c:manualLayout>
                  <c:x val="3.5860655737704169E-3"/>
                  <c:y val="1.0539432418694225E-2"/>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latin typeface="Times New Roman" panose="02020603050405020304" pitchFamily="18" charset="0"/>
                        <a:cs typeface="Times New Roman" panose="02020603050405020304" pitchFamily="18" charset="0"/>
                      </a:rPr>
                      <a:t>Comfort</a:t>
                    </a:r>
                    <a:r>
                      <a:rPr lang="en-US" sz="1000" baseline="0">
                        <a:solidFill>
                          <a:schemeClr val="tx1"/>
                        </a:solidFill>
                        <a:latin typeface="Times New Roman" panose="02020603050405020304" pitchFamily="18" charset="0"/>
                        <a:cs typeface="Times New Roman" panose="02020603050405020304" pitchFamily="18" charset="0"/>
                      </a:rPr>
                      <a:t>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latin typeface="Times New Roman" panose="02020603050405020304" pitchFamily="18" charset="0"/>
                        <a:cs typeface="Times New Roman" panose="02020603050405020304" pitchFamily="18" charset="0"/>
                      </a:rPr>
                      <a:t>6%</a:t>
                    </a:r>
                    <a:endParaRPr lang="en-US" sz="1000" b="0" i="0" u="none" strike="noStrike" baseline="0">
                      <a:solidFill>
                        <a:schemeClr val="tx1"/>
                      </a:solidFill>
                      <a:effectLst/>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0726950755131018"/>
                      <c:h val="3.9413045354714335E-2"/>
                    </c:manualLayout>
                  </c15:layout>
                </c:ext>
                <c:ext xmlns:c16="http://schemas.microsoft.com/office/drawing/2014/chart" uri="{C3380CC4-5D6E-409C-BE32-E72D297353CC}">
                  <c16:uniqueId val="{00000019-D33E-0F44-BD53-BAB95C988918}"/>
                </c:ext>
              </c:extLst>
            </c:dLbl>
            <c:dLbl>
              <c:idx val="9"/>
              <c:layout>
                <c:manualLayout>
                  <c:x val="4.0984009939331358E-3"/>
                  <c:y val="2.4361015469899394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latin typeface="Times New Roman" panose="02020603050405020304" pitchFamily="18" charset="0"/>
                        <a:cs typeface="Times New Roman" panose="02020603050405020304" pitchFamily="18" charset="0"/>
                      </a:rPr>
                      <a:t>Speed</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60EC0211-3579-4B4F-8820-E74C700D949E}"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7.0491803278688508E-2"/>
                      <c:h val="4.1985383678440923E-2"/>
                    </c:manualLayout>
                  </c15:layout>
                  <c15:dlblFieldTable/>
                  <c15:showDataLabelsRange val="0"/>
                </c:ext>
                <c:ext xmlns:c16="http://schemas.microsoft.com/office/drawing/2014/chart" uri="{C3380CC4-5D6E-409C-BE32-E72D297353CC}">
                  <c16:uniqueId val="{0000001A-D33E-0F44-BD53-BAB95C988918}"/>
                </c:ext>
              </c:extLst>
            </c:dLbl>
            <c:dLbl>
              <c:idx val="10"/>
              <c:layout>
                <c:manualLayout>
                  <c:x val="-1.0245498257389206E-3"/>
                  <c:y val="9.7102630746064497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Flexibility</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4%</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7.5732622305408531E-2"/>
                      <c:h val="3.8883731190117676E-2"/>
                    </c:manualLayout>
                  </c15:layout>
                </c:ext>
                <c:ext xmlns:c16="http://schemas.microsoft.com/office/drawing/2014/chart" uri="{C3380CC4-5D6E-409C-BE32-E72D297353CC}">
                  <c16:uniqueId val="{0000001B-D33E-0F44-BD53-BAB95C988918}"/>
                </c:ext>
              </c:extLst>
            </c:dLbl>
            <c:dLbl>
              <c:idx val="11"/>
              <c:layout>
                <c:manualLayout>
                  <c:x val="1.024590163934351E-3"/>
                  <c:y val="1.4117122387715259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Creation of advantages compared to current travel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5D4E391C-6B36-484B-9E6E-C86AF59756F6}"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6.6381099135149085E-2"/>
                      <c:h val="0.11246204455868106"/>
                    </c:manualLayout>
                  </c15:layout>
                  <c15:dlblFieldTable/>
                  <c15:showDataLabelsRange val="0"/>
                </c:ext>
                <c:ext xmlns:c16="http://schemas.microsoft.com/office/drawing/2014/chart" uri="{C3380CC4-5D6E-409C-BE32-E72D297353CC}">
                  <c16:uniqueId val="{0000001C-D33E-0F44-BD53-BAB95C988918}"/>
                </c:ext>
              </c:extLst>
            </c:dLbl>
            <c:dLbl>
              <c:idx val="12"/>
              <c:layout>
                <c:manualLayout>
                  <c:x val="-1.0246305021298567E-3"/>
                  <c:y val="1.0886713917154994E-2"/>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Reliability</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4F8039BF-C570-ED4A-8B07-833DB0879A6D}"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6.2495966180456941E-2"/>
                      <c:h val="6.2287588594665606E-2"/>
                    </c:manualLayout>
                  </c15:layout>
                  <c15:dlblFieldTable/>
                  <c15:showDataLabelsRange val="0"/>
                </c:ext>
                <c:ext xmlns:c16="http://schemas.microsoft.com/office/drawing/2014/chart" uri="{C3380CC4-5D6E-409C-BE32-E72D297353CC}">
                  <c16:uniqueId val="{0000001D-D33E-0F44-BD53-BAB95C988918}"/>
                </c:ext>
              </c:extLst>
            </c:dLbl>
            <c:dLbl>
              <c:idx val="13"/>
              <c:layout>
                <c:manualLayout>
                  <c:x val="1.0099877371885892E-3"/>
                  <c:y val="1.390876307940192E-2"/>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mn-lt"/>
                        <a:ea typeface="+mn-ea"/>
                        <a:cs typeface="+mn-cs"/>
                      </a:defRPr>
                    </a:pPr>
                    <a:r>
                      <a:rPr lang="en-US" sz="1000">
                        <a:solidFill>
                          <a:schemeClr val="tx1"/>
                        </a:solidFill>
                        <a:latin typeface="Times New Roman" panose="02020603050405020304" pitchFamily="18" charset="0"/>
                        <a:cs typeface="Times New Roman" panose="02020603050405020304" pitchFamily="18" charset="0"/>
                      </a:rPr>
                      <a:t>Traffic </a:t>
                    </a:r>
                  </a:p>
                  <a:p>
                    <a:pPr>
                      <a:defRPr sz="1000" b="0" i="0" u="none" strike="noStrike" kern="1200" baseline="0">
                        <a:solidFill>
                          <a:schemeClr val="tx1"/>
                        </a:solidFill>
                        <a:latin typeface="+mn-lt"/>
                        <a:ea typeface="+mn-ea"/>
                        <a:cs typeface="+mn-cs"/>
                      </a:defRPr>
                    </a:pPr>
                    <a:r>
                      <a:rPr lang="en-US" sz="1000">
                        <a:solidFill>
                          <a:schemeClr val="tx1"/>
                        </a:solidFill>
                        <a:latin typeface="Times New Roman" panose="02020603050405020304" pitchFamily="18" charset="0"/>
                        <a:cs typeface="Times New Roman" panose="02020603050405020304" pitchFamily="18" charset="0"/>
                      </a:rPr>
                      <a:t>safety</a:t>
                    </a:r>
                  </a:p>
                  <a:p>
                    <a:pPr>
                      <a:defRPr sz="1000" b="0" i="0" u="none" strike="noStrike" kern="1200" baseline="0">
                        <a:solidFill>
                          <a:schemeClr val="tx1"/>
                        </a:solidFill>
                        <a:latin typeface="+mn-lt"/>
                        <a:ea typeface="+mn-ea"/>
                        <a:cs typeface="+mn-cs"/>
                      </a:defRPr>
                    </a:pPr>
                    <a:fld id="{EFB82B3D-34AF-6D49-BA31-1174BB9BE5A6}"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mn-lt"/>
                          <a:ea typeface="+mn-ea"/>
                          <a:cs typeface="+mn-cs"/>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7.5852426745837101E-2"/>
                      <c:h val="6.0425829840697429E-2"/>
                    </c:manualLayout>
                  </c15:layout>
                  <c15:dlblFieldTable/>
                  <c15:showDataLabelsRange val="0"/>
                </c:ext>
                <c:ext xmlns:c16="http://schemas.microsoft.com/office/drawing/2014/chart" uri="{C3380CC4-5D6E-409C-BE32-E72D297353CC}">
                  <c16:uniqueId val="{0000001E-D33E-0F44-BD53-BAB95C988918}"/>
                </c:ext>
              </c:extLst>
            </c:dLbl>
            <c:dLbl>
              <c:idx val="14"/>
              <c:layout>
                <c:manualLayout>
                  <c:x val="7.2270314315218045E-3"/>
                  <c:y val="1.047915447840622E-2"/>
                </c:manualLayout>
              </c:layout>
              <c:tx>
                <c:rich>
                  <a:bodyPr rot="0" spcFirstLastPara="1" vertOverflow="ellipsis" vert="horz" wrap="square" lIns="38100" tIns="19050" rIns="38100" bIns="19050" anchor="t" anchorCtr="0">
                    <a:no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effectLst/>
                      </a:rPr>
                      <a:t>Not having </a:t>
                    </a:r>
                  </a:p>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effectLst/>
                      </a:rPr>
                      <a:t>to drive</a:t>
                    </a:r>
                  </a:p>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rPr>
                      <a:t> </a:t>
                    </a:r>
                    <a:fld id="{C8BF4F89-5881-A348-A1F6-FFAD4D1035FA}" type="VALUE">
                      <a:rPr lang="en-US" sz="1000">
                        <a:solidFill>
                          <a:schemeClr val="tx1"/>
                        </a:solidFill>
                      </a:rPr>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a:solidFill>
                        <a:schemeClr val="tx1"/>
                      </a:solidFill>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6.3551778107654569E-2"/>
                      <c:h val="6.3361466235721753E-2"/>
                    </c:manualLayout>
                  </c15:layout>
                  <c15:dlblFieldTable/>
                  <c15:showDataLabelsRange val="0"/>
                </c:ext>
                <c:ext xmlns:c16="http://schemas.microsoft.com/office/drawing/2014/chart" uri="{C3380CC4-5D6E-409C-BE32-E72D297353CC}">
                  <c16:uniqueId val="{0000001F-D33E-0F44-BD53-BAB95C988918}"/>
                </c:ext>
              </c:extLst>
            </c:dLbl>
            <c:dLbl>
              <c:idx val="15"/>
              <c:layout>
                <c:manualLayout>
                  <c:x val="6.1476216599973812E-3"/>
                  <c:y val="1.2882311757315352E-2"/>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rPr>
                      <a:t>Environmental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rPr>
                      <a:t>protection</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15E44E9B-0E66-D84C-8E1F-D7FF564083B5}" type="VALUE">
                      <a:rPr lang="en-US" sz="1000">
                        <a:solidFill>
                          <a:schemeClr val="tx1"/>
                        </a:solidFill>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8.1357541629017691E-2"/>
                      <c:h val="6.6236297198538366E-2"/>
                    </c:manualLayout>
                  </c15:layout>
                  <c15:dlblFieldTable/>
                  <c15:showDataLabelsRange val="0"/>
                </c:ext>
                <c:ext xmlns:c16="http://schemas.microsoft.com/office/drawing/2014/chart" uri="{C3380CC4-5D6E-409C-BE32-E72D297353CC}">
                  <c16:uniqueId val="{00000020-D33E-0F44-BD53-BAB95C988918}"/>
                </c:ext>
              </c:extLst>
            </c:dLbl>
            <c:dLbl>
              <c:idx val="16"/>
              <c:layout>
                <c:manualLayout>
                  <c:x val="-0.19056037821092034"/>
                  <c:y val="7.856268042621356E-2"/>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rPr>
                      <a:t>Ethical programming</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435FB039-2E08-CA4D-A795-97592BB1BB56}" type="VALUE">
                      <a:rPr lang="en-US" sz="1000">
                        <a:solidFill>
                          <a:schemeClr val="tx1"/>
                        </a:solidFill>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8.805836130114883E-2"/>
                      <c:h val="5.5274056029232646E-2"/>
                    </c:manualLayout>
                  </c15:layout>
                  <c15:dlblFieldTable/>
                  <c15:showDataLabelsRange val="0"/>
                </c:ext>
                <c:ext xmlns:c16="http://schemas.microsoft.com/office/drawing/2014/chart" uri="{C3380CC4-5D6E-409C-BE32-E72D297353CC}">
                  <c16:uniqueId val="{00000021-D33E-0F44-BD53-BAB95C988918}"/>
                </c:ext>
              </c:extLst>
            </c:dLbl>
            <c:dLbl>
              <c:idx val="17"/>
              <c:layout>
                <c:manualLayout>
                  <c:x val="-5.6951481218536206E-3"/>
                  <c:y val="1.2335446497933191E-2"/>
                </c:manualLayout>
              </c:layout>
              <c:tx>
                <c:rich>
                  <a:bodyPr rot="0" spcFirstLastPara="1" vertOverflow="ellipsis" vert="horz" wrap="square" lIns="38100" tIns="19050" rIns="38100" bIns="19050" anchor="t" anchorCtr="0">
                    <a:noAutofit/>
                  </a:bodyPr>
                  <a:lstStyle/>
                  <a:p>
                    <a:pPr algn="ct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Job losses</a:t>
                    </a:r>
                  </a:p>
                  <a:p>
                    <a:pPr algn="ct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34FE3D64-3D4F-C840-9B26-130AA516033F}" type="VALUE">
                      <a:rPr lang="en-US" sz="1000">
                        <a:solidFill>
                          <a:schemeClr val="tx1"/>
                        </a:solidFill>
                        <a:latin typeface="Times New Roman" panose="02020603050405020304" pitchFamily="18" charset="0"/>
                        <a:cs typeface="Times New Roman" panose="02020603050405020304" pitchFamily="18" charset="0"/>
                      </a:rPr>
                      <a:pPr algn="ct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6.5045582160836446E-2"/>
                      <c:h val="3.8557741183691867E-2"/>
                    </c:manualLayout>
                  </c15:layout>
                  <c15:dlblFieldTable/>
                  <c15:showDataLabelsRange val="0"/>
                </c:ext>
                <c:ext xmlns:c16="http://schemas.microsoft.com/office/drawing/2014/chart" uri="{C3380CC4-5D6E-409C-BE32-E72D297353CC}">
                  <c16:uniqueId val="{00000022-D33E-0F44-BD53-BAB95C988918}"/>
                </c:ext>
              </c:extLst>
            </c:dLbl>
            <c:dLbl>
              <c:idx val="18"/>
              <c:layout>
                <c:manualLayout>
                  <c:x val="-0.16447108558151544"/>
                  <c:y val="5.7450871320743863E-2"/>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latin typeface="Times New Roman" panose="02020603050405020304" pitchFamily="18" charset="0"/>
                        <a:cs typeface="Times New Roman" panose="02020603050405020304" pitchFamily="18" charset="0"/>
                      </a:rPr>
                      <a:t> No productive</a:t>
                    </a:r>
                    <a:r>
                      <a:rPr lang="en-US" sz="1000" baseline="0">
                        <a:latin typeface="Times New Roman" panose="02020603050405020304" pitchFamily="18" charset="0"/>
                        <a:cs typeface="Times New Roman" panose="02020603050405020304" pitchFamily="18" charset="0"/>
                      </a:rPr>
                      <a:t> use of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aseline="0">
                        <a:latin typeface="Times New Roman" panose="02020603050405020304" pitchFamily="18" charset="0"/>
                        <a:cs typeface="Times New Roman" panose="02020603050405020304" pitchFamily="18" charset="0"/>
                      </a:rPr>
                      <a:t>driving time</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aseline="0">
                        <a:latin typeface="Times New Roman" panose="02020603050405020304" pitchFamily="18" charset="0"/>
                        <a:cs typeface="Times New Roman" panose="02020603050405020304" pitchFamily="18" charset="0"/>
                      </a:rPr>
                      <a:t>1%</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221325997160191"/>
                      <c:h val="6.7288883347559628E-2"/>
                    </c:manualLayout>
                  </c15:layout>
                </c:ext>
                <c:ext xmlns:c16="http://schemas.microsoft.com/office/drawing/2014/chart" uri="{C3380CC4-5D6E-409C-BE32-E72D297353CC}">
                  <c16:uniqueId val="{00000023-D33E-0F44-BD53-BAB95C988918}"/>
                </c:ext>
              </c:extLst>
            </c:dLbl>
            <c:dLbl>
              <c:idx val="19"/>
              <c:layout>
                <c:manualLayout>
                  <c:x val="-3.7567872023665553E-17"/>
                  <c:y val="8.6956521739130436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Use of automated shuttles in severe weather conditions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51D354C3-9AFC-214C-8F92-EE35488C4F03}" type="VALUE">
                      <a:rPr lang="en-US" sz="1000">
                        <a:solidFill>
                          <a:schemeClr val="tx1"/>
                        </a:solidFill>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5440823867303471"/>
                      <c:h val="5.8453562869858658E-2"/>
                    </c:manualLayout>
                  </c15:layout>
                  <c15:dlblFieldTable/>
                  <c15:showDataLabelsRange val="0"/>
                </c:ext>
                <c:ext xmlns:c16="http://schemas.microsoft.com/office/drawing/2014/chart" uri="{C3380CC4-5D6E-409C-BE32-E72D297353CC}">
                  <c16:uniqueId val="{00000024-D33E-0F44-BD53-BAB95C988918}"/>
                </c:ext>
              </c:extLst>
            </c:dLbl>
            <c:dLbl>
              <c:idx val="20"/>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Use of automated shuttles in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suburban and rural areas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954797A0-7951-5949-9855-4DC2BC71917A}" type="VALUE">
                      <a:rPr lang="en-US" sz="1000">
                        <a:solidFill>
                          <a:schemeClr val="tx1"/>
                        </a:solidFill>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25-D33E-0F44-BD53-BAB95C988918}"/>
                </c:ext>
              </c:extLst>
            </c:dLbl>
            <c:dLbl>
              <c:idx val="21"/>
              <c:layout>
                <c:manualLayout>
                  <c:x val="-8.2873330667298083E-3"/>
                  <c:y val="7.2642169383509269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Use of automated shuttles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on closed areas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75F5D880-D2BE-4541-A4DA-160085159D7B}" type="VALUE">
                      <a:rPr lang="en-US" sz="1000">
                        <a:solidFill>
                          <a:schemeClr val="tx1"/>
                        </a:solidFill>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4081765522137601"/>
                      <c:h val="6.1088743322431832E-2"/>
                    </c:manualLayout>
                  </c15:layout>
                  <c15:dlblFieldTable/>
                  <c15:showDataLabelsRange val="0"/>
                </c:ext>
                <c:ext xmlns:c16="http://schemas.microsoft.com/office/drawing/2014/chart" uri="{C3380CC4-5D6E-409C-BE32-E72D297353CC}">
                  <c16:uniqueId val="{00000026-D33E-0F44-BD53-BAB95C988918}"/>
                </c:ext>
              </c:extLst>
            </c:dLbl>
            <c:dLbl>
              <c:idx val="22"/>
              <c:layout>
                <c:manualLayout>
                  <c:x val="-3.5860655737705235E-3"/>
                  <c:y val="7.0597600391302667E-4"/>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Use of automated shuttles for transport of goods</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 </a:t>
                    </a:r>
                    <a:fld id="{C56503CA-DB86-5749-B85B-5E5B5924F654}" type="VALUE">
                      <a:rPr lang="en-US" sz="1000">
                        <a:solidFill>
                          <a:schemeClr val="tx1"/>
                        </a:solidFill>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b="0" i="0" u="none" strike="noStrike" baseline="0">
                      <a:solidFill>
                        <a:schemeClr val="tx1"/>
                      </a:solidFill>
                      <a:effectLst/>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2793500709952241"/>
                      <c:h val="5.6216732043695504E-2"/>
                    </c:manualLayout>
                  </c15:layout>
                  <c15:dlblFieldTable/>
                  <c15:showDataLabelsRange val="0"/>
                </c:ext>
                <c:ext xmlns:c16="http://schemas.microsoft.com/office/drawing/2014/chart" uri="{C3380CC4-5D6E-409C-BE32-E72D297353CC}">
                  <c16:uniqueId val="{00000027-D33E-0F44-BD53-BAB95C988918}"/>
                </c:ext>
              </c:extLst>
            </c:dLbl>
            <c:dLbl>
              <c:idx val="23"/>
              <c:layout>
                <c:manualLayout>
                  <c:x val="-7.6844262295082018E-3"/>
                  <c:y val="-2.4844607313986712E-3"/>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Use of automated shuttles in urban areas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solidFill>
                          <a:schemeClr val="tx1"/>
                        </a:solidFill>
                      </a:rPr>
                      <a:t> </a:t>
                    </a:r>
                    <a:fld id="{02E8EF1A-8167-8049-9335-DF09FDEA1DE4}" type="VALUE">
                      <a:rPr lang="en-US" sz="1000">
                        <a:solidFill>
                          <a:schemeClr val="tx1"/>
                        </a:solidFill>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a:solidFill>
                        <a:schemeClr val="tx1"/>
                      </a:solidFill>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1874225506647734"/>
                      <c:h val="5.8453585506440198E-2"/>
                    </c:manualLayout>
                  </c15:layout>
                  <c15:dlblFieldTable/>
                  <c15:showDataLabelsRange val="0"/>
                </c:ext>
                <c:ext xmlns:c16="http://schemas.microsoft.com/office/drawing/2014/chart" uri="{C3380CC4-5D6E-409C-BE32-E72D297353CC}">
                  <c16:uniqueId val="{00000028-D33E-0F44-BD53-BAB95C988918}"/>
                </c:ext>
              </c:extLst>
            </c:dLbl>
            <c:dLbl>
              <c:idx val="24"/>
              <c:layout>
                <c:manualLayout>
                  <c:x val="-0.23322949143742686"/>
                  <c:y val="-5.3373469448895455E-2"/>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effectLst/>
                      </a:rPr>
                      <a:t>Use of automated shuttles in touristic/unfamiliar areas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DC82FB7E-1B1C-7A4A-A8CE-F0AED352E2CC}" type="VALUE">
                      <a:rPr lang="en-US" sz="1000"/>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3170162643603975"/>
                      <c:h val="5.4290043829783155E-2"/>
                    </c:manualLayout>
                  </c15:layout>
                  <c15:dlblFieldTable/>
                  <c15:showDataLabelsRange val="0"/>
                </c:ext>
                <c:ext xmlns:c16="http://schemas.microsoft.com/office/drawing/2014/chart" uri="{C3380CC4-5D6E-409C-BE32-E72D297353CC}">
                  <c16:uniqueId val="{00000029-D33E-0F44-BD53-BAB95C988918}"/>
                </c:ext>
              </c:extLst>
            </c:dLbl>
            <c:dLbl>
              <c:idx val="25"/>
              <c:layout>
                <c:manualLayout>
                  <c:x val="-0.24250068574932232"/>
                  <c:y val="-0.11618071873171761"/>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solidFill>
                          <a:schemeClr val="tx1"/>
                        </a:solidFill>
                        <a:effectLst/>
                      </a:rPr>
                      <a:t>Use of automated shuttles due to temporary physical impairments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FE04FEAA-3F0A-C34B-833A-41818267DBB8}" type="VALUE">
                      <a:rPr lang="en-US" sz="1000">
                        <a:solidFill>
                          <a:schemeClr val="tx1"/>
                        </a:solidFill>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457955498902801"/>
                      <c:h val="5.318058446104712E-2"/>
                    </c:manualLayout>
                  </c15:layout>
                  <c15:dlblFieldTable/>
                  <c15:showDataLabelsRange val="0"/>
                </c:ext>
                <c:ext xmlns:c16="http://schemas.microsoft.com/office/drawing/2014/chart" uri="{C3380CC4-5D6E-409C-BE32-E72D297353CC}">
                  <c16:uniqueId val="{0000002A-D33E-0F44-BD53-BAB95C988918}"/>
                </c:ext>
              </c:extLst>
            </c:dLbl>
            <c:dLbl>
              <c:idx val="26"/>
              <c:layout>
                <c:manualLayout>
                  <c:x val="-0.11687856282096723"/>
                  <c:y val="-0.1272448184565475"/>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effectLst/>
                      </a:rPr>
                      <a:t>One-way trips currently covered by car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FC85AB95-04F6-884D-BB98-8E2CDC9F6729}" type="VALUE">
                      <a:rPr lang="en-US" sz="1000"/>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2935402413837616"/>
                      <c:h val="5.18539902366041E-2"/>
                    </c:manualLayout>
                  </c15:layout>
                  <c15:dlblFieldTable/>
                  <c15:showDataLabelsRange val="0"/>
                </c:ext>
                <c:ext xmlns:c16="http://schemas.microsoft.com/office/drawing/2014/chart" uri="{C3380CC4-5D6E-409C-BE32-E72D297353CC}">
                  <c16:uniqueId val="{0000002B-D33E-0F44-BD53-BAB95C988918}"/>
                </c:ext>
              </c:extLst>
            </c:dLbl>
            <c:dLbl>
              <c:idx val="27"/>
              <c:layout>
                <c:manualLayout>
                  <c:x val="-5.4696132596685043E-2"/>
                  <c:y val="-0.17083946980854198"/>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effectLst/>
                      </a:rPr>
                      <a:t>Suitability of automated shuttles on daily trips </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aseline="0"/>
                      <a:t> </a:t>
                    </a:r>
                    <a:fld id="{5A37AD6F-7017-0549-BA50-BD1207C2CAAE}" type="VALUE">
                      <a:rPr lang="en-US" sz="1000"/>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baseline="0"/>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4084526036455389"/>
                      <c:h val="5.5508100147275405E-2"/>
                    </c:manualLayout>
                  </c15:layout>
                  <c15:dlblFieldTable/>
                  <c15:showDataLabelsRange val="0"/>
                </c:ext>
                <c:ext xmlns:c16="http://schemas.microsoft.com/office/drawing/2014/chart" uri="{C3380CC4-5D6E-409C-BE32-E72D297353CC}">
                  <c16:uniqueId val="{0000002C-D33E-0F44-BD53-BAB95C988918}"/>
                </c:ext>
              </c:extLst>
            </c:dLbl>
            <c:dLbl>
              <c:idx val="28"/>
              <c:layout>
                <c:manualLayout>
                  <c:x val="-3.2447237640376922E-3"/>
                  <c:y val="-1.49045239625193E-2"/>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t>Trusting automated vehicles</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fld id="{4A939E75-D6C4-1B4F-A6F2-8A8C263FA275}" type="VALUE">
                      <a:rPr lang="en-US" sz="1000"/>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6.6119223570414359E-2"/>
                      <c:h val="7.2532536660688429E-2"/>
                    </c:manualLayout>
                  </c15:layout>
                  <c15:dlblFieldTable/>
                  <c15:showDataLabelsRange val="0"/>
                </c:ext>
                <c:ext xmlns:c16="http://schemas.microsoft.com/office/drawing/2014/chart" uri="{C3380CC4-5D6E-409C-BE32-E72D297353CC}">
                  <c16:uniqueId val="{00000016-D33E-0F44-BD53-BAB95C988918}"/>
                </c:ext>
              </c:extLst>
            </c:dLbl>
            <c:dLbl>
              <c:idx val="29"/>
              <c:layout>
                <c:manualLayout>
                  <c:x val="0.1479463017942429"/>
                  <c:y val="-0.14998772894742815"/>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effectLst/>
                      </a:rPr>
                      <a:t>Preference for supervision of shuttle &amp; halting shuttle operation</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effectLst/>
                      </a:rPr>
                      <a:t> </a:t>
                    </a:r>
                    <a:fld id="{4D300EED-7F89-E947-9342-6F8C75FA9625}" type="VALUE">
                      <a:rPr lang="en-US" sz="1000"/>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b="0" i="0" u="none" strike="noStrike" baseline="0">
                      <a:effectLst/>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3313524590163933"/>
                      <c:h val="6.6528431814476291E-2"/>
                    </c:manualLayout>
                  </c15:layout>
                  <c15:dlblFieldTable/>
                  <c15:showDataLabelsRange val="0"/>
                </c:ext>
                <c:ext xmlns:c16="http://schemas.microsoft.com/office/drawing/2014/chart" uri="{C3380CC4-5D6E-409C-BE32-E72D297353CC}">
                  <c16:uniqueId val="{0000002D-D33E-0F44-BD53-BAB95C988918}"/>
                </c:ext>
              </c:extLst>
            </c:dLbl>
            <c:dLbl>
              <c:idx val="30"/>
              <c:layout>
                <c:manualLayout>
                  <c:x val="-2.4007277010455659E-3"/>
                  <c:y val="-0.14342442958941948"/>
                </c:manualLayout>
              </c:layout>
              <c:tx>
                <c:rich>
                  <a:bodyPr rot="0" spcFirstLastPara="1" vertOverflow="ellipsis" vert="horz" wrap="square" lIns="38100" tIns="19050" rIns="38100" bIns="19050" anchor="t" anchorCtr="1">
                    <a:noAutofit/>
                  </a:bodyPr>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a:latin typeface="Times New Roman" panose="02020603050405020304" pitchFamily="18" charset="0"/>
                        <a:cs typeface="Times New Roman" panose="02020603050405020304" pitchFamily="18" charset="0"/>
                      </a:rPr>
                      <a:t>Trialability</a:t>
                    </a:r>
                  </a:p>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en-US" sz="1000" b="0" i="0" u="none" strike="noStrike" baseline="0">
                        <a:effectLst/>
                      </a:rPr>
                      <a:t> </a:t>
                    </a:r>
                    <a:r>
                      <a:rPr lang="en-US" sz="1000">
                        <a:latin typeface="Times New Roman" panose="02020603050405020304" pitchFamily="18" charset="0"/>
                        <a:cs typeface="Times New Roman" panose="02020603050405020304" pitchFamily="18" charset="0"/>
                      </a:rPr>
                      <a:t> </a:t>
                    </a:r>
                    <a:fld id="{1D2488D2-6136-DF44-B891-9C2816281020}" type="VALUE">
                      <a:rPr lang="en-US" sz="1000">
                        <a:latin typeface="Times New Roman" panose="02020603050405020304" pitchFamily="18" charset="0"/>
                        <a:cs typeface="Times New Roman" panose="02020603050405020304" pitchFamily="18" charset="0"/>
                      </a:rPr>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t>[VALUE]</a:t>
                    </a:fld>
                    <a:endParaRPr lang="en-US" sz="1000">
                      <a:latin typeface="Times New Roman" panose="02020603050405020304" pitchFamily="18" charset="0"/>
                      <a:cs typeface="Times New Roman" panose="02020603050405020304" pitchFamily="18" charset="0"/>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9.4295453078611063E-2"/>
                      <c:h val="3.7864808616340728E-2"/>
                    </c:manualLayout>
                  </c15:layout>
                  <c15:dlblFieldTable/>
                  <c15:showDataLabelsRange val="0"/>
                </c:ext>
                <c:ext xmlns:c16="http://schemas.microsoft.com/office/drawing/2014/chart" uri="{C3380CC4-5D6E-409C-BE32-E72D297353CC}">
                  <c16:uniqueId val="{0000002E-D33E-0F44-BD53-BAB95C988918}"/>
                </c:ext>
              </c:extLst>
            </c:dLbl>
            <c:spPr>
              <a:noFill/>
              <a:ln>
                <a:noFill/>
              </a:ln>
              <a:effectLst/>
            </c:spPr>
            <c:txPr>
              <a:bodyPr rot="0" spcFirstLastPara="1" vertOverflow="ellipsis" vert="horz" wrap="square" lIns="38100" tIns="19050" rIns="38100" bIns="19050" anchor="t" anchorCtr="1">
                <a:spAutoFit/>
              </a:bodyPr>
              <a:lstStyle/>
              <a:p>
                <a:pPr>
                  <a:defRPr sz="9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de-DE"/>
              </a:p>
            </c:txPr>
            <c:showLegendKey val="0"/>
            <c:showVal val="1"/>
            <c:showCatName val="0"/>
            <c:showSerName val="0"/>
            <c:showPercent val="0"/>
            <c:showBubbleSize val="0"/>
            <c:showLeaderLines val="1"/>
            <c:leaderLines>
              <c:spPr>
                <a:ln w="9525" cap="flat" cmpd="sng" algn="ctr">
                  <a:solidFill>
                    <a:schemeClr val="tx1">
                      <a:lumMod val="75000"/>
                      <a:lumOff val="25000"/>
                    </a:schemeClr>
                  </a:solidFill>
                  <a:round/>
                </a:ln>
                <a:effectLst/>
              </c:spPr>
            </c:leaderLines>
            <c:extLst>
              <c:ext xmlns:c15="http://schemas.microsoft.com/office/drawing/2012/chart" uri="{CE6537A1-D6FC-4f65-9D91-7224C49458BB}"/>
            </c:extLst>
          </c:dLbls>
          <c:val>
            <c:numRef>
              <c:f>('Pie diagram '!$B$2:$B$4,'Pie diagram '!$B$6:$B$8,'Pie diagram '!$B$10:$B$16,'Pie diagram '!$B$18:$B$23,'Pie diagram '!$B$25:$B$33,'Pie diagram '!$B$35:$B$37)</c:f>
              <c:numCache>
                <c:formatCode>0%</c:formatCode>
                <c:ptCount val="31"/>
                <c:pt idx="0">
                  <c:v>0.05</c:v>
                </c:pt>
                <c:pt idx="1">
                  <c:v>2.9411764705882353E-2</c:v>
                </c:pt>
                <c:pt idx="2">
                  <c:v>1.7647058823529412E-2</c:v>
                </c:pt>
                <c:pt idx="3">
                  <c:v>4.4117647058823532E-2</c:v>
                </c:pt>
                <c:pt idx="4">
                  <c:v>3.5294117647058823E-2</c:v>
                </c:pt>
                <c:pt idx="5">
                  <c:v>2.3529411764705882E-2</c:v>
                </c:pt>
                <c:pt idx="6">
                  <c:v>5.8823529411764705E-2</c:v>
                </c:pt>
                <c:pt idx="7">
                  <c:v>5.8823529411764705E-2</c:v>
                </c:pt>
                <c:pt idx="8">
                  <c:v>5.5882352941176473E-2</c:v>
                </c:pt>
                <c:pt idx="9">
                  <c:v>5.2941176470588235E-2</c:v>
                </c:pt>
                <c:pt idx="10">
                  <c:v>4.4117647058823532E-2</c:v>
                </c:pt>
                <c:pt idx="11">
                  <c:v>3.5294117647058823E-2</c:v>
                </c:pt>
                <c:pt idx="12">
                  <c:v>3.2352941176470591E-2</c:v>
                </c:pt>
                <c:pt idx="13">
                  <c:v>4.1176470588235294E-2</c:v>
                </c:pt>
                <c:pt idx="14">
                  <c:v>3.8235294117647062E-2</c:v>
                </c:pt>
                <c:pt idx="15">
                  <c:v>2.9411764705882353E-2</c:v>
                </c:pt>
                <c:pt idx="16">
                  <c:v>1.4705882352941176E-2</c:v>
                </c:pt>
                <c:pt idx="17">
                  <c:v>1.4705882352941176E-2</c:v>
                </c:pt>
                <c:pt idx="18">
                  <c:v>1.4705882352941176E-2</c:v>
                </c:pt>
                <c:pt idx="19">
                  <c:v>3.8235294117647062E-2</c:v>
                </c:pt>
                <c:pt idx="20">
                  <c:v>3.8235294117647062E-2</c:v>
                </c:pt>
                <c:pt idx="21">
                  <c:v>3.5294117647058823E-2</c:v>
                </c:pt>
                <c:pt idx="22">
                  <c:v>3.2352941176470591E-2</c:v>
                </c:pt>
                <c:pt idx="23">
                  <c:v>2.9411764705882353E-2</c:v>
                </c:pt>
                <c:pt idx="24">
                  <c:v>2.9411764705882353E-2</c:v>
                </c:pt>
                <c:pt idx="25">
                  <c:v>1.4705882352941176E-2</c:v>
                </c:pt>
                <c:pt idx="26">
                  <c:v>1.4705882352941176E-2</c:v>
                </c:pt>
                <c:pt idx="27">
                  <c:v>1.4705882352941176E-2</c:v>
                </c:pt>
                <c:pt idx="28">
                  <c:v>2.9411764705882353E-2</c:v>
                </c:pt>
                <c:pt idx="29">
                  <c:v>1.7647058823529412E-2</c:v>
                </c:pt>
                <c:pt idx="30">
                  <c:v>1.4705882352941176E-2</c:v>
                </c:pt>
              </c:numCache>
            </c:numRef>
          </c:val>
          <c:extLst>
            <c:ext xmlns:c16="http://schemas.microsoft.com/office/drawing/2014/chart" uri="{C3380CC4-5D6E-409C-BE32-E72D297353CC}">
              <c16:uniqueId val="{0000000B-D33E-0F44-BD53-BAB95C988918}"/>
            </c:ext>
          </c:extLst>
        </c:ser>
        <c:dLbls>
          <c:showLegendKey val="0"/>
          <c:showVal val="0"/>
          <c:showCatName val="0"/>
          <c:showSerName val="0"/>
          <c:showPercent val="0"/>
          <c:showBubbleSize val="0"/>
          <c:showLeaderLines val="1"/>
        </c:dLbls>
        <c:firstSliceAng val="0"/>
        <c:holeSize val="6"/>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546100</xdr:colOff>
      <xdr:row>3</xdr:row>
      <xdr:rowOff>114300</xdr:rowOff>
    </xdr:from>
    <xdr:to>
      <xdr:col>17</xdr:col>
      <xdr:colOff>558800</xdr:colOff>
      <xdr:row>27</xdr:row>
      <xdr:rowOff>165100</xdr:rowOff>
    </xdr:to>
    <xdr:graphicFrame macro="">
      <xdr:nvGraphicFramePr>
        <xdr:cNvPr id="9" name="Chart 8">
          <a:extLst>
            <a:ext uri="{FF2B5EF4-FFF2-40B4-BE49-F238E27FC236}">
              <a16:creationId xmlns:a16="http://schemas.microsoft.com/office/drawing/2014/main" id="{A9657AEB-7BEA-9341-82C3-EB7BA89991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0.41768</cdr:x>
      <cdr:y>0.75847</cdr:y>
    </cdr:from>
    <cdr:to>
      <cdr:x>0.49945</cdr:x>
      <cdr:y>0.91605</cdr:y>
    </cdr:to>
    <cdr:sp macro="" textlink="">
      <cdr:nvSpPr>
        <cdr:cNvPr id="2" name="TextBox 1">
          <a:extLst xmlns:a="http://schemas.openxmlformats.org/drawingml/2006/main">
            <a:ext uri="{FF2B5EF4-FFF2-40B4-BE49-F238E27FC236}">
              <a16:creationId xmlns:a16="http://schemas.microsoft.com/office/drawing/2014/main" id="{996E97DA-0D8A-C348-BA15-F95D63ABD2F6}"/>
            </a:ext>
          </a:extLst>
        </cdr:cNvPr>
        <cdr:cNvSpPr txBox="1"/>
      </cdr:nvSpPr>
      <cdr:spPr>
        <a:xfrm xmlns:a="http://schemas.openxmlformats.org/drawingml/2006/main">
          <a:off x="4800600" y="6540500"/>
          <a:ext cx="939800" cy="1358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0.41436</cdr:x>
      <cdr:y>0.76289</cdr:y>
    </cdr:from>
    <cdr:to>
      <cdr:x>0.4895</cdr:x>
      <cdr:y>0.90574</cdr:y>
    </cdr:to>
    <cdr:sp macro="" textlink="">
      <cdr:nvSpPr>
        <cdr:cNvPr id="3" name="TextBox 2">
          <a:extLst xmlns:a="http://schemas.openxmlformats.org/drawingml/2006/main">
            <a:ext uri="{FF2B5EF4-FFF2-40B4-BE49-F238E27FC236}">
              <a16:creationId xmlns:a16="http://schemas.microsoft.com/office/drawing/2014/main" id="{72761D56-F0AA-4A4E-95BE-AF526EEB9AB3}"/>
            </a:ext>
          </a:extLst>
        </cdr:cNvPr>
        <cdr:cNvSpPr txBox="1"/>
      </cdr:nvSpPr>
      <cdr:spPr>
        <a:xfrm xmlns:a="http://schemas.openxmlformats.org/drawingml/2006/main">
          <a:off x="4762500" y="6578600"/>
          <a:ext cx="863600" cy="1231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343"/>
  <sheetViews>
    <sheetView tabSelected="1" zoomScale="78" zoomScaleNormal="78" workbookViewId="0">
      <selection activeCell="C1" sqref="C1:C1048576"/>
    </sheetView>
  </sheetViews>
  <sheetFormatPr baseColWidth="10" defaultColWidth="10.83203125" defaultRowHeight="14"/>
  <cols>
    <col min="1" max="1" width="17.6640625" style="7" bestFit="1" customWidth="1"/>
    <col min="2" max="2" width="34.1640625" style="10" bestFit="1" customWidth="1"/>
    <col min="3" max="3" width="31.83203125" style="10" customWidth="1"/>
    <col min="4" max="4" width="132.5" style="10" bestFit="1" customWidth="1"/>
    <col min="5" max="16384" width="10.83203125" style="4"/>
  </cols>
  <sheetData>
    <row r="1" spans="1:4" s="5" customFormat="1" ht="15">
      <c r="A1" s="12" t="s">
        <v>1</v>
      </c>
      <c r="B1" s="13" t="s">
        <v>34</v>
      </c>
      <c r="C1" s="13" t="s">
        <v>35</v>
      </c>
      <c r="D1" s="13" t="s">
        <v>357</v>
      </c>
    </row>
    <row r="2" spans="1:4" ht="15">
      <c r="A2" s="7" t="s">
        <v>30</v>
      </c>
      <c r="B2" s="10" t="s">
        <v>53</v>
      </c>
      <c r="C2" s="17" t="s">
        <v>54</v>
      </c>
      <c r="D2" s="8" t="s">
        <v>85</v>
      </c>
    </row>
    <row r="3" spans="1:4" ht="15">
      <c r="A3" s="7" t="s">
        <v>10</v>
      </c>
      <c r="B3" s="10" t="s">
        <v>422</v>
      </c>
      <c r="C3" s="15" t="s">
        <v>60</v>
      </c>
      <c r="D3" s="8" t="s">
        <v>417</v>
      </c>
    </row>
    <row r="4" spans="1:4" ht="60">
      <c r="A4" s="14" t="s">
        <v>5</v>
      </c>
      <c r="B4" s="10" t="s">
        <v>46</v>
      </c>
      <c r="C4" s="15" t="s">
        <v>245</v>
      </c>
      <c r="D4" s="8" t="s">
        <v>246</v>
      </c>
    </row>
    <row r="5" spans="1:4" ht="30">
      <c r="A5" s="7" t="s">
        <v>29</v>
      </c>
      <c r="B5" s="10" t="s">
        <v>422</v>
      </c>
      <c r="C5" s="15" t="s">
        <v>59</v>
      </c>
      <c r="D5" s="8" t="s">
        <v>345</v>
      </c>
    </row>
    <row r="6" spans="1:4" ht="30">
      <c r="A6" s="14" t="s">
        <v>16</v>
      </c>
      <c r="B6" s="10" t="s">
        <v>46</v>
      </c>
      <c r="C6" s="15" t="s">
        <v>245</v>
      </c>
      <c r="D6" s="8" t="s">
        <v>241</v>
      </c>
    </row>
    <row r="7" spans="1:4" ht="30">
      <c r="A7" s="16" t="s">
        <v>14</v>
      </c>
      <c r="B7" s="10" t="s">
        <v>46</v>
      </c>
      <c r="C7" s="17" t="s">
        <v>303</v>
      </c>
      <c r="D7" s="8" t="s">
        <v>298</v>
      </c>
    </row>
    <row r="8" spans="1:4" ht="30">
      <c r="A8" s="16" t="s">
        <v>3</v>
      </c>
      <c r="B8" s="10" t="s">
        <v>422</v>
      </c>
      <c r="C8" s="15" t="s">
        <v>60</v>
      </c>
      <c r="D8" s="8" t="s">
        <v>194</v>
      </c>
    </row>
    <row r="9" spans="1:4" ht="28" customHeight="1">
      <c r="A9" s="7" t="s">
        <v>26</v>
      </c>
      <c r="B9" s="10" t="s">
        <v>422</v>
      </c>
      <c r="C9" s="15" t="s">
        <v>172</v>
      </c>
      <c r="D9" s="9" t="s">
        <v>312</v>
      </c>
    </row>
    <row r="10" spans="1:4" ht="45">
      <c r="A10" s="7" t="s">
        <v>5</v>
      </c>
      <c r="B10" s="10" t="s">
        <v>50</v>
      </c>
      <c r="C10" s="17" t="s">
        <v>418</v>
      </c>
      <c r="D10" s="9" t="s">
        <v>124</v>
      </c>
    </row>
    <row r="11" spans="1:4" ht="45">
      <c r="A11" s="7" t="s">
        <v>27</v>
      </c>
      <c r="B11" s="10" t="s">
        <v>57</v>
      </c>
      <c r="C11" s="15" t="s">
        <v>38</v>
      </c>
      <c r="D11" s="9" t="s">
        <v>385</v>
      </c>
    </row>
    <row r="12" spans="1:4" ht="30">
      <c r="A12" s="10" t="s">
        <v>11</v>
      </c>
      <c r="B12" s="10" t="s">
        <v>46</v>
      </c>
      <c r="C12" s="15" t="s">
        <v>43</v>
      </c>
      <c r="D12" s="14" t="s">
        <v>254</v>
      </c>
    </row>
    <row r="13" spans="1:4" ht="45">
      <c r="A13" s="7" t="s">
        <v>24</v>
      </c>
      <c r="B13" s="10" t="s">
        <v>422</v>
      </c>
      <c r="C13" s="15" t="s">
        <v>172</v>
      </c>
      <c r="D13" s="9" t="s">
        <v>315</v>
      </c>
    </row>
    <row r="14" spans="1:4" ht="30">
      <c r="A14" s="14" t="s">
        <v>24</v>
      </c>
      <c r="B14" s="10" t="s">
        <v>46</v>
      </c>
      <c r="C14" s="15" t="s">
        <v>245</v>
      </c>
      <c r="D14" s="9" t="s">
        <v>330</v>
      </c>
    </row>
    <row r="15" spans="1:4" ht="30">
      <c r="A15" s="7" t="s">
        <v>19</v>
      </c>
      <c r="B15" s="10" t="s">
        <v>57</v>
      </c>
      <c r="C15" s="14" t="s">
        <v>32</v>
      </c>
      <c r="D15" s="9" t="s">
        <v>350</v>
      </c>
    </row>
    <row r="16" spans="1:4" ht="90">
      <c r="A16" s="7" t="s">
        <v>24</v>
      </c>
      <c r="B16" s="10" t="s">
        <v>57</v>
      </c>
      <c r="C16" s="17" t="s">
        <v>2</v>
      </c>
      <c r="D16" s="19" t="s">
        <v>390</v>
      </c>
    </row>
    <row r="17" spans="1:4" ht="120">
      <c r="A17" s="7" t="s">
        <v>9</v>
      </c>
      <c r="B17" s="10" t="s">
        <v>46</v>
      </c>
      <c r="C17" s="17" t="s">
        <v>303</v>
      </c>
      <c r="D17" s="8" t="s">
        <v>302</v>
      </c>
    </row>
    <row r="18" spans="1:4" ht="30">
      <c r="A18" s="10" t="s">
        <v>23</v>
      </c>
      <c r="B18" s="10" t="s">
        <v>46</v>
      </c>
      <c r="C18" s="15" t="s">
        <v>42</v>
      </c>
      <c r="D18" s="8" t="s">
        <v>279</v>
      </c>
    </row>
    <row r="19" spans="1:4" ht="30">
      <c r="A19" s="7" t="s">
        <v>5</v>
      </c>
      <c r="B19" s="10" t="s">
        <v>46</v>
      </c>
      <c r="C19" s="17" t="s">
        <v>303</v>
      </c>
      <c r="D19" s="8" t="s">
        <v>294</v>
      </c>
    </row>
    <row r="20" spans="1:4" ht="15">
      <c r="A20" s="7" t="s">
        <v>4</v>
      </c>
      <c r="B20" s="10" t="s">
        <v>46</v>
      </c>
      <c r="C20" s="17" t="s">
        <v>44</v>
      </c>
      <c r="D20" s="8" t="s">
        <v>266</v>
      </c>
    </row>
    <row r="21" spans="1:4" ht="30">
      <c r="A21" s="7" t="s">
        <v>23</v>
      </c>
      <c r="B21" s="10" t="s">
        <v>422</v>
      </c>
      <c r="C21" s="15" t="s">
        <v>172</v>
      </c>
      <c r="D21" s="8" t="s">
        <v>313</v>
      </c>
    </row>
    <row r="22" spans="1:4" ht="120">
      <c r="A22" s="3" t="s">
        <v>19</v>
      </c>
      <c r="B22" s="10" t="s">
        <v>422</v>
      </c>
      <c r="C22" s="15" t="s">
        <v>61</v>
      </c>
      <c r="D22" s="2" t="s">
        <v>232</v>
      </c>
    </row>
    <row r="23" spans="1:4" ht="30">
      <c r="A23" s="7" t="s">
        <v>28</v>
      </c>
      <c r="B23" s="10" t="s">
        <v>422</v>
      </c>
      <c r="C23" s="17" t="s">
        <v>49</v>
      </c>
      <c r="D23" s="19" t="s">
        <v>339</v>
      </c>
    </row>
    <row r="24" spans="1:4" ht="15">
      <c r="A24" s="10" t="s">
        <v>19</v>
      </c>
      <c r="B24" s="10" t="s">
        <v>46</v>
      </c>
      <c r="C24" s="15" t="s">
        <v>42</v>
      </c>
      <c r="D24" s="8" t="s">
        <v>272</v>
      </c>
    </row>
    <row r="25" spans="1:4" ht="30">
      <c r="A25" s="7" t="s">
        <v>11</v>
      </c>
      <c r="B25" s="10" t="s">
        <v>57</v>
      </c>
      <c r="C25" s="15" t="s">
        <v>36</v>
      </c>
      <c r="D25" s="9" t="s">
        <v>214</v>
      </c>
    </row>
    <row r="26" spans="1:4" ht="45">
      <c r="A26" s="10" t="s">
        <v>15</v>
      </c>
      <c r="B26" s="10" t="s">
        <v>46</v>
      </c>
      <c r="C26" s="15" t="s">
        <v>48</v>
      </c>
      <c r="D26" s="8" t="s">
        <v>236</v>
      </c>
    </row>
    <row r="27" spans="1:4" ht="15">
      <c r="A27" s="10" t="s">
        <v>8</v>
      </c>
      <c r="B27" s="10" t="s">
        <v>46</v>
      </c>
      <c r="C27" s="15" t="s">
        <v>42</v>
      </c>
      <c r="D27" s="8" t="s">
        <v>271</v>
      </c>
    </row>
    <row r="28" spans="1:4" ht="45" customHeight="1">
      <c r="A28" s="7" t="s">
        <v>19</v>
      </c>
      <c r="B28" s="10" t="s">
        <v>57</v>
      </c>
      <c r="C28" s="17" t="s">
        <v>33</v>
      </c>
      <c r="D28" s="8" t="s">
        <v>105</v>
      </c>
    </row>
    <row r="29" spans="1:4" ht="15">
      <c r="A29" s="7" t="s">
        <v>7</v>
      </c>
      <c r="B29" s="10" t="s">
        <v>422</v>
      </c>
      <c r="C29" s="15" t="s">
        <v>59</v>
      </c>
      <c r="D29" s="8" t="s">
        <v>310</v>
      </c>
    </row>
    <row r="30" spans="1:4" ht="60">
      <c r="A30" s="7" t="s">
        <v>15</v>
      </c>
      <c r="B30" s="10" t="s">
        <v>422</v>
      </c>
      <c r="C30" s="15" t="s">
        <v>172</v>
      </c>
      <c r="D30" s="8" t="s">
        <v>231</v>
      </c>
    </row>
    <row r="31" spans="1:4" ht="45">
      <c r="A31" s="7" t="s">
        <v>4</v>
      </c>
      <c r="B31" s="10" t="s">
        <v>50</v>
      </c>
      <c r="C31" s="17" t="s">
        <v>418</v>
      </c>
      <c r="D31" s="8" t="s">
        <v>126</v>
      </c>
    </row>
    <row r="32" spans="1:4" ht="15">
      <c r="A32" s="7" t="s">
        <v>15</v>
      </c>
      <c r="B32" s="10" t="s">
        <v>57</v>
      </c>
      <c r="C32" s="15" t="s">
        <v>37</v>
      </c>
      <c r="D32" s="9" t="s">
        <v>305</v>
      </c>
    </row>
    <row r="33" spans="1:4" ht="45">
      <c r="A33" s="7" t="s">
        <v>9</v>
      </c>
      <c r="B33" s="10" t="s">
        <v>57</v>
      </c>
      <c r="C33" s="17" t="s">
        <v>2</v>
      </c>
      <c r="D33" s="9" t="s">
        <v>143</v>
      </c>
    </row>
    <row r="34" spans="1:4" ht="30">
      <c r="A34" s="10" t="s">
        <v>8</v>
      </c>
      <c r="B34" s="10" t="s">
        <v>46</v>
      </c>
      <c r="C34" s="15" t="s">
        <v>43</v>
      </c>
      <c r="D34" s="8" t="s">
        <v>255</v>
      </c>
    </row>
    <row r="35" spans="1:4" ht="45">
      <c r="A35" s="3" t="s">
        <v>15</v>
      </c>
      <c r="B35" s="10" t="s">
        <v>422</v>
      </c>
      <c r="C35" s="15" t="s">
        <v>61</v>
      </c>
      <c r="D35" s="2" t="s">
        <v>321</v>
      </c>
    </row>
    <row r="36" spans="1:4" ht="15">
      <c r="A36" s="10" t="s">
        <v>4</v>
      </c>
      <c r="B36" s="10" t="s">
        <v>46</v>
      </c>
      <c r="C36" s="15" t="s">
        <v>42</v>
      </c>
      <c r="D36" s="8" t="s">
        <v>273</v>
      </c>
    </row>
    <row r="37" spans="1:4" ht="30">
      <c r="A37" s="10" t="s">
        <v>27</v>
      </c>
      <c r="B37" s="10" t="s">
        <v>46</v>
      </c>
      <c r="C37" s="17" t="s">
        <v>303</v>
      </c>
      <c r="D37" s="9" t="s">
        <v>299</v>
      </c>
    </row>
    <row r="38" spans="1:4" ht="45">
      <c r="A38" s="7" t="s">
        <v>10</v>
      </c>
      <c r="B38" s="10" t="s">
        <v>57</v>
      </c>
      <c r="C38" s="15" t="s">
        <v>32</v>
      </c>
      <c r="D38" s="9" t="s">
        <v>351</v>
      </c>
    </row>
    <row r="39" spans="1:4" ht="30">
      <c r="A39" s="7" t="s">
        <v>5</v>
      </c>
      <c r="B39" s="10" t="s">
        <v>57</v>
      </c>
      <c r="C39" s="15" t="s">
        <v>37</v>
      </c>
      <c r="D39" s="14" t="s">
        <v>306</v>
      </c>
    </row>
    <row r="40" spans="1:4" ht="15">
      <c r="A40" s="7" t="s">
        <v>15</v>
      </c>
      <c r="B40" s="10" t="s">
        <v>53</v>
      </c>
      <c r="C40" s="17" t="s">
        <v>56</v>
      </c>
      <c r="D40" s="9" t="s">
        <v>153</v>
      </c>
    </row>
    <row r="41" spans="1:4" ht="30">
      <c r="A41" s="7" t="s">
        <v>6</v>
      </c>
      <c r="B41" s="10" t="s">
        <v>57</v>
      </c>
      <c r="C41" s="15" t="s">
        <v>37</v>
      </c>
      <c r="D41" s="9" t="s">
        <v>379</v>
      </c>
    </row>
    <row r="42" spans="1:4" ht="15">
      <c r="A42" s="7" t="s">
        <v>19</v>
      </c>
      <c r="B42" s="10" t="s">
        <v>53</v>
      </c>
      <c r="C42" s="17" t="s">
        <v>54</v>
      </c>
      <c r="D42" s="14" t="s">
        <v>372</v>
      </c>
    </row>
    <row r="43" spans="1:4" ht="15">
      <c r="A43" s="7" t="s">
        <v>20</v>
      </c>
      <c r="B43" s="10" t="s">
        <v>422</v>
      </c>
      <c r="C43" s="15" t="s">
        <v>172</v>
      </c>
      <c r="D43" s="9" t="s">
        <v>322</v>
      </c>
    </row>
    <row r="44" spans="1:4" ht="15">
      <c r="A44" s="7" t="s">
        <v>24</v>
      </c>
      <c r="B44" s="10" t="s">
        <v>57</v>
      </c>
      <c r="C44" s="15" t="s">
        <v>37</v>
      </c>
      <c r="D44" s="8" t="s">
        <v>308</v>
      </c>
    </row>
    <row r="45" spans="1:4" ht="15">
      <c r="A45" s="7" t="s">
        <v>29</v>
      </c>
      <c r="B45" s="10" t="s">
        <v>57</v>
      </c>
      <c r="C45" s="17" t="s">
        <v>33</v>
      </c>
      <c r="D45" s="8" t="s">
        <v>93</v>
      </c>
    </row>
    <row r="46" spans="1:4" ht="30">
      <c r="A46" s="7" t="s">
        <v>26</v>
      </c>
      <c r="B46" s="10" t="s">
        <v>422</v>
      </c>
      <c r="C46" s="17" t="s">
        <v>64</v>
      </c>
      <c r="D46" s="8" t="s">
        <v>340</v>
      </c>
    </row>
    <row r="47" spans="1:4" ht="90">
      <c r="A47" s="7" t="s">
        <v>3</v>
      </c>
      <c r="B47" s="10" t="s">
        <v>53</v>
      </c>
      <c r="C47" s="17" t="s">
        <v>55</v>
      </c>
      <c r="D47" s="9" t="s">
        <v>137</v>
      </c>
    </row>
    <row r="48" spans="1:4" ht="15">
      <c r="A48" s="7" t="s">
        <v>11</v>
      </c>
      <c r="B48" s="10" t="s">
        <v>53</v>
      </c>
      <c r="C48" s="17" t="s">
        <v>54</v>
      </c>
      <c r="D48" s="8" t="s">
        <v>86</v>
      </c>
    </row>
    <row r="49" spans="1:4" ht="15">
      <c r="A49" s="7" t="s">
        <v>11</v>
      </c>
      <c r="B49" s="10" t="s">
        <v>46</v>
      </c>
      <c r="C49" s="17" t="s">
        <v>44</v>
      </c>
      <c r="D49" s="8" t="s">
        <v>267</v>
      </c>
    </row>
    <row r="50" spans="1:4" ht="30">
      <c r="A50" s="16" t="s">
        <v>31</v>
      </c>
      <c r="B50" s="10" t="s">
        <v>422</v>
      </c>
      <c r="C50" s="15" t="s">
        <v>60</v>
      </c>
      <c r="D50" s="8" t="s">
        <v>386</v>
      </c>
    </row>
    <row r="51" spans="1:4" ht="30">
      <c r="A51" s="16" t="s">
        <v>13</v>
      </c>
      <c r="B51" s="10" t="s">
        <v>0</v>
      </c>
      <c r="C51" s="15" t="s">
        <v>39</v>
      </c>
      <c r="D51" s="8" t="s">
        <v>220</v>
      </c>
    </row>
    <row r="52" spans="1:4" ht="30">
      <c r="A52" s="10" t="s">
        <v>16</v>
      </c>
      <c r="B52" s="10" t="s">
        <v>46</v>
      </c>
      <c r="C52" s="15" t="s">
        <v>43</v>
      </c>
      <c r="D52" s="8" t="s">
        <v>256</v>
      </c>
    </row>
    <row r="53" spans="1:4" ht="15">
      <c r="A53" s="7" t="s">
        <v>5</v>
      </c>
      <c r="B53" s="10" t="s">
        <v>53</v>
      </c>
      <c r="C53" s="17" t="s">
        <v>54</v>
      </c>
      <c r="D53" s="9" t="s">
        <v>87</v>
      </c>
    </row>
    <row r="54" spans="1:4" s="27" customFormat="1" ht="30">
      <c r="A54" s="24" t="s">
        <v>11</v>
      </c>
      <c r="B54" s="25" t="s">
        <v>53</v>
      </c>
      <c r="C54" s="17" t="s">
        <v>56</v>
      </c>
      <c r="D54" s="26" t="s">
        <v>154</v>
      </c>
    </row>
    <row r="55" spans="1:4" s="27" customFormat="1" ht="45">
      <c r="A55" s="24" t="s">
        <v>11</v>
      </c>
      <c r="B55" s="25" t="s">
        <v>50</v>
      </c>
      <c r="C55" s="17" t="s">
        <v>419</v>
      </c>
      <c r="D55" s="8" t="s">
        <v>154</v>
      </c>
    </row>
    <row r="56" spans="1:4" ht="15">
      <c r="A56" s="7" t="s">
        <v>3</v>
      </c>
      <c r="B56" s="10" t="s">
        <v>57</v>
      </c>
      <c r="C56" s="15" t="s">
        <v>36</v>
      </c>
      <c r="D56" s="19" t="s">
        <v>213</v>
      </c>
    </row>
    <row r="57" spans="1:4" ht="15">
      <c r="A57" s="10" t="s">
        <v>12</v>
      </c>
      <c r="B57" s="10" t="s">
        <v>46</v>
      </c>
      <c r="C57" s="15" t="s">
        <v>42</v>
      </c>
      <c r="D57" s="8" t="s">
        <v>278</v>
      </c>
    </row>
    <row r="58" spans="1:4" ht="15">
      <c r="A58" s="7" t="s">
        <v>26</v>
      </c>
      <c r="B58" s="10" t="s">
        <v>53</v>
      </c>
      <c r="C58" s="17" t="s">
        <v>55</v>
      </c>
      <c r="D58" s="8" t="s">
        <v>129</v>
      </c>
    </row>
    <row r="59" spans="1:4" ht="45">
      <c r="A59" s="7" t="s">
        <v>15</v>
      </c>
      <c r="B59" s="10" t="s">
        <v>57</v>
      </c>
      <c r="C59" s="17" t="s">
        <v>2</v>
      </c>
      <c r="D59" s="8" t="s">
        <v>140</v>
      </c>
    </row>
    <row r="60" spans="1:4" ht="14" customHeight="1">
      <c r="A60" s="7" t="s">
        <v>15</v>
      </c>
      <c r="B60" s="10" t="s">
        <v>57</v>
      </c>
      <c r="C60" s="15" t="s">
        <v>36</v>
      </c>
      <c r="D60" s="19" t="s">
        <v>211</v>
      </c>
    </row>
    <row r="61" spans="1:4" ht="105">
      <c r="A61" s="16" t="s">
        <v>3</v>
      </c>
      <c r="B61" s="10" t="s">
        <v>57</v>
      </c>
      <c r="C61" s="17" t="s">
        <v>33</v>
      </c>
      <c r="D61" s="19" t="s">
        <v>94</v>
      </c>
    </row>
    <row r="62" spans="1:4" ht="90">
      <c r="A62" s="7" t="s">
        <v>30</v>
      </c>
      <c r="B62" s="10" t="s">
        <v>50</v>
      </c>
      <c r="C62" s="17" t="s">
        <v>418</v>
      </c>
      <c r="D62" s="8" t="s">
        <v>182</v>
      </c>
    </row>
    <row r="63" spans="1:4" s="27" customFormat="1" ht="15">
      <c r="A63" s="24" t="s">
        <v>24</v>
      </c>
      <c r="B63" s="25" t="s">
        <v>57</v>
      </c>
      <c r="C63" s="18" t="s">
        <v>33</v>
      </c>
      <c r="D63" s="36" t="s">
        <v>280</v>
      </c>
    </row>
    <row r="64" spans="1:4" s="27" customFormat="1" ht="30">
      <c r="A64" s="29" t="s">
        <v>24</v>
      </c>
      <c r="B64" s="25" t="s">
        <v>46</v>
      </c>
      <c r="C64" s="29" t="s">
        <v>45</v>
      </c>
      <c r="D64" s="26" t="s">
        <v>280</v>
      </c>
    </row>
    <row r="65" spans="1:4" ht="45">
      <c r="A65" s="7" t="s">
        <v>29</v>
      </c>
      <c r="B65" s="10" t="s">
        <v>422</v>
      </c>
      <c r="C65" s="18" t="s">
        <v>49</v>
      </c>
      <c r="D65" s="9" t="s">
        <v>332</v>
      </c>
    </row>
    <row r="66" spans="1:4" ht="15">
      <c r="A66" s="7" t="s">
        <v>31</v>
      </c>
      <c r="B66" s="10" t="s">
        <v>53</v>
      </c>
      <c r="C66" s="21" t="s">
        <v>54</v>
      </c>
      <c r="D66" s="8" t="s">
        <v>88</v>
      </c>
    </row>
    <row r="67" spans="1:4" ht="120">
      <c r="A67" s="7" t="s">
        <v>27</v>
      </c>
      <c r="B67" s="10" t="s">
        <v>422</v>
      </c>
      <c r="C67" s="21" t="s">
        <v>64</v>
      </c>
      <c r="D67" s="8" t="s">
        <v>150</v>
      </c>
    </row>
    <row r="68" spans="1:4" ht="90">
      <c r="A68" s="16" t="s">
        <v>27</v>
      </c>
      <c r="B68" s="10" t="s">
        <v>422</v>
      </c>
      <c r="C68" s="20" t="s">
        <v>60</v>
      </c>
      <c r="D68" s="8" t="s">
        <v>217</v>
      </c>
    </row>
    <row r="69" spans="1:4" ht="30">
      <c r="A69" s="7" t="s">
        <v>27</v>
      </c>
      <c r="B69" s="10" t="s">
        <v>57</v>
      </c>
      <c r="C69" s="21" t="s">
        <v>33</v>
      </c>
      <c r="D69" s="8" t="s">
        <v>391</v>
      </c>
    </row>
    <row r="70" spans="1:4" ht="45">
      <c r="A70" s="7" t="s">
        <v>7</v>
      </c>
      <c r="B70" s="10" t="s">
        <v>50</v>
      </c>
      <c r="C70" s="20" t="s">
        <v>52</v>
      </c>
      <c r="D70" s="8" t="s">
        <v>68</v>
      </c>
    </row>
    <row r="71" spans="1:4" ht="45">
      <c r="A71" s="7" t="s">
        <v>12</v>
      </c>
      <c r="B71" s="10" t="s">
        <v>53</v>
      </c>
      <c r="C71" s="21" t="s">
        <v>56</v>
      </c>
      <c r="D71" s="8" t="s">
        <v>160</v>
      </c>
    </row>
    <row r="72" spans="1:4" ht="45">
      <c r="A72" s="7" t="s">
        <v>18</v>
      </c>
      <c r="B72" s="10" t="s">
        <v>50</v>
      </c>
      <c r="C72" s="21" t="s">
        <v>51</v>
      </c>
      <c r="D72" s="8" t="s">
        <v>113</v>
      </c>
    </row>
    <row r="73" spans="1:4" ht="75">
      <c r="A73" s="16" t="s">
        <v>14</v>
      </c>
      <c r="B73" s="10" t="s">
        <v>57</v>
      </c>
      <c r="C73" s="20" t="s">
        <v>38</v>
      </c>
      <c r="D73" s="8" t="s">
        <v>373</v>
      </c>
    </row>
    <row r="74" spans="1:4" ht="45">
      <c r="A74" s="7" t="s">
        <v>15</v>
      </c>
      <c r="B74" s="10" t="s">
        <v>50</v>
      </c>
      <c r="C74" s="21" t="s">
        <v>51</v>
      </c>
      <c r="D74" s="19" t="s">
        <v>115</v>
      </c>
    </row>
    <row r="75" spans="1:4" ht="15">
      <c r="A75" s="7" t="s">
        <v>27</v>
      </c>
      <c r="B75" s="10" t="s">
        <v>53</v>
      </c>
      <c r="C75" s="21" t="s">
        <v>55</v>
      </c>
      <c r="D75" s="8" t="s">
        <v>131</v>
      </c>
    </row>
    <row r="76" spans="1:4" ht="30">
      <c r="A76" s="7" t="s">
        <v>9</v>
      </c>
      <c r="B76" s="10" t="s">
        <v>53</v>
      </c>
      <c r="C76" s="21" t="s">
        <v>56</v>
      </c>
      <c r="D76" s="8" t="s">
        <v>155</v>
      </c>
    </row>
    <row r="77" spans="1:4" ht="30">
      <c r="A77" s="7" t="s">
        <v>24</v>
      </c>
      <c r="B77" s="10" t="s">
        <v>46</v>
      </c>
      <c r="C77" s="21" t="s">
        <v>303</v>
      </c>
      <c r="D77" s="8" t="s">
        <v>293</v>
      </c>
    </row>
    <row r="78" spans="1:4" ht="15">
      <c r="A78" s="14" t="s">
        <v>8</v>
      </c>
      <c r="B78" s="10" t="s">
        <v>46</v>
      </c>
      <c r="C78" s="20" t="s">
        <v>45</v>
      </c>
      <c r="D78" s="8" t="s">
        <v>283</v>
      </c>
    </row>
    <row r="79" spans="1:4" ht="15">
      <c r="A79" s="16" t="s">
        <v>6</v>
      </c>
      <c r="B79" s="10" t="s">
        <v>57</v>
      </c>
      <c r="C79" s="20" t="s">
        <v>38</v>
      </c>
      <c r="D79" s="19" t="s">
        <v>173</v>
      </c>
    </row>
    <row r="80" spans="1:4" ht="45">
      <c r="A80" s="16" t="s">
        <v>10</v>
      </c>
      <c r="B80" s="10" t="s">
        <v>422</v>
      </c>
      <c r="C80" s="20" t="s">
        <v>59</v>
      </c>
      <c r="D80" s="8" t="s">
        <v>344</v>
      </c>
    </row>
    <row r="81" spans="1:4" ht="45">
      <c r="A81" s="14" t="s">
        <v>19</v>
      </c>
      <c r="B81" s="10" t="s">
        <v>46</v>
      </c>
      <c r="C81" s="20" t="s">
        <v>65</v>
      </c>
      <c r="D81" s="9" t="s">
        <v>248</v>
      </c>
    </row>
    <row r="82" spans="1:4" ht="45">
      <c r="A82" s="16" t="s">
        <v>23</v>
      </c>
      <c r="B82" s="10" t="s">
        <v>57</v>
      </c>
      <c r="C82" s="20" t="s">
        <v>36</v>
      </c>
      <c r="D82" s="8" t="s">
        <v>216</v>
      </c>
    </row>
    <row r="83" spans="1:4" ht="45">
      <c r="A83" s="16" t="s">
        <v>4</v>
      </c>
      <c r="B83" s="10" t="s">
        <v>0</v>
      </c>
      <c r="C83" s="20" t="s">
        <v>39</v>
      </c>
      <c r="D83" s="19" t="s">
        <v>221</v>
      </c>
    </row>
    <row r="84" spans="1:4" ht="45">
      <c r="A84" s="16" t="s">
        <v>4</v>
      </c>
      <c r="B84" s="10" t="s">
        <v>0</v>
      </c>
      <c r="C84" s="20" t="s">
        <v>41</v>
      </c>
      <c r="D84" s="9" t="s">
        <v>333</v>
      </c>
    </row>
    <row r="85" spans="1:4" s="27" customFormat="1" ht="45">
      <c r="A85" s="24" t="s">
        <v>6</v>
      </c>
      <c r="B85" s="10" t="s">
        <v>50</v>
      </c>
      <c r="C85" s="20" t="s">
        <v>52</v>
      </c>
      <c r="D85" s="9" t="s">
        <v>127</v>
      </c>
    </row>
    <row r="86" spans="1:4" s="27" customFormat="1" ht="45">
      <c r="A86" s="24" t="s">
        <v>6</v>
      </c>
      <c r="B86" s="25" t="s">
        <v>50</v>
      </c>
      <c r="C86" s="21" t="s">
        <v>418</v>
      </c>
      <c r="D86" s="8" t="s">
        <v>127</v>
      </c>
    </row>
    <row r="87" spans="1:4" s="27" customFormat="1" ht="75">
      <c r="A87" s="24" t="s">
        <v>21</v>
      </c>
      <c r="B87" s="10" t="s">
        <v>57</v>
      </c>
      <c r="C87" s="20" t="s">
        <v>38</v>
      </c>
      <c r="D87" s="8" t="s">
        <v>367</v>
      </c>
    </row>
    <row r="88" spans="1:4" s="27" customFormat="1" ht="45">
      <c r="A88" s="24" t="s">
        <v>21</v>
      </c>
      <c r="B88" s="25" t="s">
        <v>57</v>
      </c>
      <c r="C88" s="20" t="s">
        <v>36</v>
      </c>
      <c r="D88" s="8" t="s">
        <v>186</v>
      </c>
    </row>
    <row r="89" spans="1:4" ht="15">
      <c r="A89" s="7" t="s">
        <v>23</v>
      </c>
      <c r="B89" s="10" t="s">
        <v>53</v>
      </c>
      <c r="C89" s="21" t="s">
        <v>54</v>
      </c>
      <c r="D89" s="11" t="s">
        <v>89</v>
      </c>
    </row>
    <row r="90" spans="1:4" ht="45">
      <c r="A90" s="14" t="s">
        <v>3</v>
      </c>
      <c r="B90" s="10" t="s">
        <v>46</v>
      </c>
      <c r="C90" s="21" t="s">
        <v>303</v>
      </c>
      <c r="D90" s="20" t="s">
        <v>300</v>
      </c>
    </row>
    <row r="91" spans="1:4" ht="75">
      <c r="A91" s="7" t="s">
        <v>4</v>
      </c>
      <c r="B91" s="10" t="s">
        <v>57</v>
      </c>
      <c r="C91" s="20" t="s">
        <v>58</v>
      </c>
      <c r="D91" s="9" t="s">
        <v>170</v>
      </c>
    </row>
    <row r="92" spans="1:4" ht="30">
      <c r="A92" s="14" t="s">
        <v>5</v>
      </c>
      <c r="B92" s="10" t="s">
        <v>46</v>
      </c>
      <c r="C92" s="20" t="s">
        <v>43</v>
      </c>
      <c r="D92" s="20" t="s">
        <v>261</v>
      </c>
    </row>
    <row r="93" spans="1:4" ht="60">
      <c r="A93" s="16" t="s">
        <v>25</v>
      </c>
      <c r="B93" s="10" t="s">
        <v>57</v>
      </c>
      <c r="C93" s="20" t="s">
        <v>38</v>
      </c>
      <c r="D93" s="11" t="s">
        <v>176</v>
      </c>
    </row>
    <row r="94" spans="1:4" ht="30">
      <c r="A94" s="16" t="s">
        <v>3</v>
      </c>
      <c r="B94" s="10" t="s">
        <v>422</v>
      </c>
      <c r="C94" s="20" t="s">
        <v>59</v>
      </c>
      <c r="D94" s="14" t="s">
        <v>343</v>
      </c>
    </row>
    <row r="95" spans="1:4" ht="45">
      <c r="A95" s="7" t="s">
        <v>9</v>
      </c>
      <c r="B95" s="10" t="s">
        <v>57</v>
      </c>
      <c r="C95" s="20" t="s">
        <v>58</v>
      </c>
      <c r="D95" s="9" t="s">
        <v>167</v>
      </c>
    </row>
    <row r="96" spans="1:4" ht="31" customHeight="1">
      <c r="A96" s="16" t="s">
        <v>3</v>
      </c>
      <c r="B96" s="10" t="s">
        <v>57</v>
      </c>
      <c r="C96" s="20" t="s">
        <v>37</v>
      </c>
      <c r="D96" s="14" t="s">
        <v>307</v>
      </c>
    </row>
    <row r="97" spans="1:4" ht="30">
      <c r="A97" s="7" t="s">
        <v>3</v>
      </c>
      <c r="B97" s="10" t="s">
        <v>57</v>
      </c>
      <c r="C97" s="20" t="s">
        <v>58</v>
      </c>
      <c r="D97" s="19" t="s">
        <v>161</v>
      </c>
    </row>
    <row r="98" spans="1:4" ht="43" customHeight="1">
      <c r="A98" s="7" t="s">
        <v>22</v>
      </c>
      <c r="B98" s="10" t="s">
        <v>53</v>
      </c>
      <c r="C98" s="21" t="s">
        <v>54</v>
      </c>
      <c r="D98" s="8" t="s">
        <v>352</v>
      </c>
    </row>
    <row r="99" spans="1:4" ht="75">
      <c r="A99" s="16" t="s">
        <v>30</v>
      </c>
      <c r="B99" s="10" t="s">
        <v>422</v>
      </c>
      <c r="C99" s="20" t="s">
        <v>60</v>
      </c>
      <c r="D99" s="9" t="s">
        <v>196</v>
      </c>
    </row>
    <row r="100" spans="1:4" ht="60">
      <c r="A100" s="7" t="s">
        <v>20</v>
      </c>
      <c r="B100" s="10" t="s">
        <v>57</v>
      </c>
      <c r="C100" s="15" t="s">
        <v>37</v>
      </c>
      <c r="D100" s="8" t="s">
        <v>346</v>
      </c>
    </row>
    <row r="101" spans="1:4" ht="15">
      <c r="A101" s="7" t="s">
        <v>25</v>
      </c>
      <c r="B101" s="10" t="s">
        <v>53</v>
      </c>
      <c r="C101" s="17" t="s">
        <v>56</v>
      </c>
      <c r="D101" s="9" t="s">
        <v>156</v>
      </c>
    </row>
    <row r="102" spans="1:4" ht="30">
      <c r="A102" s="7" t="s">
        <v>25</v>
      </c>
      <c r="B102" s="10" t="s">
        <v>57</v>
      </c>
      <c r="C102" s="15" t="s">
        <v>37</v>
      </c>
      <c r="D102" s="8" t="s">
        <v>377</v>
      </c>
    </row>
    <row r="103" spans="1:4" ht="30">
      <c r="A103" s="7" t="s">
        <v>23</v>
      </c>
      <c r="B103" s="10" t="s">
        <v>57</v>
      </c>
      <c r="C103" s="17" t="s">
        <v>33</v>
      </c>
      <c r="D103" s="8" t="s">
        <v>96</v>
      </c>
    </row>
    <row r="104" spans="1:4" ht="30">
      <c r="A104" s="14" t="s">
        <v>15</v>
      </c>
      <c r="B104" s="10" t="s">
        <v>46</v>
      </c>
      <c r="C104" s="15" t="s">
        <v>43</v>
      </c>
      <c r="D104" s="8" t="s">
        <v>252</v>
      </c>
    </row>
    <row r="105" spans="1:4" ht="30">
      <c r="A105" s="7" t="s">
        <v>47</v>
      </c>
      <c r="B105" s="10" t="s">
        <v>57</v>
      </c>
      <c r="C105" s="15" t="s">
        <v>32</v>
      </c>
      <c r="D105" s="8" t="s">
        <v>73</v>
      </c>
    </row>
    <row r="106" spans="1:4" ht="30">
      <c r="A106" s="7" t="s">
        <v>6</v>
      </c>
      <c r="B106" s="10" t="s">
        <v>57</v>
      </c>
      <c r="C106" s="15" t="s">
        <v>58</v>
      </c>
      <c r="D106" s="8" t="s">
        <v>164</v>
      </c>
    </row>
    <row r="107" spans="1:4" ht="15">
      <c r="A107" s="10" t="s">
        <v>16</v>
      </c>
      <c r="B107" s="10" t="s">
        <v>46</v>
      </c>
      <c r="C107" s="17" t="s">
        <v>44</v>
      </c>
      <c r="D107" s="8" t="s">
        <v>382</v>
      </c>
    </row>
    <row r="108" spans="1:4" ht="15">
      <c r="A108" s="10" t="s">
        <v>5</v>
      </c>
      <c r="B108" s="10" t="s">
        <v>46</v>
      </c>
      <c r="C108" s="15" t="s">
        <v>42</v>
      </c>
      <c r="D108" s="8" t="s">
        <v>274</v>
      </c>
    </row>
    <row r="109" spans="1:4" ht="15">
      <c r="A109" s="14" t="s">
        <v>30</v>
      </c>
      <c r="B109" s="10" t="s">
        <v>46</v>
      </c>
      <c r="C109" s="15" t="s">
        <v>42</v>
      </c>
      <c r="D109" s="11" t="s">
        <v>270</v>
      </c>
    </row>
    <row r="110" spans="1:4" ht="45">
      <c r="A110" s="16" t="s">
        <v>12</v>
      </c>
      <c r="B110" s="10" t="s">
        <v>0</v>
      </c>
      <c r="C110" s="15" t="s">
        <v>41</v>
      </c>
      <c r="D110" s="8" t="s">
        <v>201</v>
      </c>
    </row>
    <row r="111" spans="1:4" ht="165">
      <c r="A111" s="7" t="s">
        <v>10</v>
      </c>
      <c r="B111" s="10" t="s">
        <v>422</v>
      </c>
      <c r="C111" s="15" t="s">
        <v>172</v>
      </c>
      <c r="D111" s="8" t="s">
        <v>335</v>
      </c>
    </row>
    <row r="112" spans="1:4" ht="30">
      <c r="A112" s="14" t="s">
        <v>47</v>
      </c>
      <c r="B112" s="10" t="s">
        <v>46</v>
      </c>
      <c r="C112" s="15" t="s">
        <v>245</v>
      </c>
      <c r="D112" s="8" t="s">
        <v>239</v>
      </c>
    </row>
    <row r="113" spans="1:50" s="27" customFormat="1" ht="30">
      <c r="A113" s="29" t="s">
        <v>3</v>
      </c>
      <c r="B113" s="25" t="s">
        <v>46</v>
      </c>
      <c r="C113" s="32" t="s">
        <v>43</v>
      </c>
      <c r="D113" s="33" t="s">
        <v>253</v>
      </c>
    </row>
    <row r="114" spans="1:50" s="27" customFormat="1" ht="15">
      <c r="A114" s="29" t="s">
        <v>3</v>
      </c>
      <c r="B114" s="25" t="s">
        <v>46</v>
      </c>
      <c r="C114" s="32" t="s">
        <v>42</v>
      </c>
      <c r="D114" s="33" t="s">
        <v>253</v>
      </c>
    </row>
    <row r="115" spans="1:50" ht="45">
      <c r="A115" s="3" t="s">
        <v>9</v>
      </c>
      <c r="B115" s="10" t="s">
        <v>422</v>
      </c>
      <c r="C115" s="15" t="s">
        <v>61</v>
      </c>
      <c r="D115" s="2" t="s">
        <v>353</v>
      </c>
    </row>
    <row r="116" spans="1:50" ht="30">
      <c r="A116" s="10" t="s">
        <v>22</v>
      </c>
      <c r="B116" s="10" t="s">
        <v>46</v>
      </c>
      <c r="C116" s="15" t="s">
        <v>48</v>
      </c>
      <c r="D116" s="8" t="s">
        <v>328</v>
      </c>
    </row>
    <row r="117" spans="1:50" ht="15">
      <c r="A117" s="7" t="s">
        <v>9</v>
      </c>
      <c r="B117" s="10" t="s">
        <v>57</v>
      </c>
      <c r="C117" s="17" t="s">
        <v>33</v>
      </c>
      <c r="D117" s="8" t="s">
        <v>95</v>
      </c>
    </row>
    <row r="118" spans="1:50" ht="30">
      <c r="A118" s="7" t="s">
        <v>13</v>
      </c>
      <c r="B118" s="10" t="s">
        <v>53</v>
      </c>
      <c r="C118" s="17" t="s">
        <v>56</v>
      </c>
      <c r="D118" s="8" t="s">
        <v>157</v>
      </c>
    </row>
    <row r="119" spans="1:50" ht="15">
      <c r="A119" s="10" t="s">
        <v>24</v>
      </c>
      <c r="B119" s="10" t="s">
        <v>46</v>
      </c>
      <c r="C119" s="15" t="s">
        <v>42</v>
      </c>
      <c r="D119" s="8" t="s">
        <v>275</v>
      </c>
    </row>
    <row r="120" spans="1:50" s="6" customFormat="1" ht="60">
      <c r="A120" s="7" t="s">
        <v>15</v>
      </c>
      <c r="B120" s="10" t="s">
        <v>57</v>
      </c>
      <c r="C120" s="17" t="s">
        <v>33</v>
      </c>
      <c r="D120" s="8" t="s">
        <v>97</v>
      </c>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row>
    <row r="121" spans="1:50" ht="16" customHeight="1">
      <c r="A121" s="16" t="s">
        <v>6</v>
      </c>
      <c r="B121" s="10" t="s">
        <v>57</v>
      </c>
      <c r="C121" s="17" t="s">
        <v>33</v>
      </c>
      <c r="D121" s="9" t="s">
        <v>100</v>
      </c>
    </row>
    <row r="122" spans="1:50" ht="30">
      <c r="A122" s="7" t="s">
        <v>23</v>
      </c>
      <c r="B122" s="10" t="s">
        <v>46</v>
      </c>
      <c r="C122" s="17" t="s">
        <v>303</v>
      </c>
      <c r="D122" s="9" t="s">
        <v>331</v>
      </c>
    </row>
    <row r="123" spans="1:50" ht="30">
      <c r="A123" s="10" t="s">
        <v>14</v>
      </c>
      <c r="B123" s="10" t="s">
        <v>46</v>
      </c>
      <c r="C123" s="14" t="s">
        <v>43</v>
      </c>
      <c r="D123" s="8" t="s">
        <v>118</v>
      </c>
    </row>
    <row r="124" spans="1:50" ht="45">
      <c r="A124" s="16" t="s">
        <v>22</v>
      </c>
      <c r="B124" s="10" t="s">
        <v>57</v>
      </c>
      <c r="C124" s="14" t="s">
        <v>36</v>
      </c>
      <c r="D124" s="8" t="s">
        <v>212</v>
      </c>
    </row>
    <row r="125" spans="1:50" ht="29" customHeight="1">
      <c r="A125" s="7" t="s">
        <v>7</v>
      </c>
      <c r="B125" s="10" t="s">
        <v>57</v>
      </c>
      <c r="C125" s="14" t="s">
        <v>36</v>
      </c>
      <c r="D125" s="9" t="s">
        <v>210</v>
      </c>
    </row>
    <row r="126" spans="1:50" ht="16" customHeight="1">
      <c r="A126" s="7" t="s">
        <v>16</v>
      </c>
      <c r="B126" s="10" t="s">
        <v>50</v>
      </c>
      <c r="C126" s="18" t="s">
        <v>51</v>
      </c>
      <c r="D126" s="9" t="s">
        <v>116</v>
      </c>
    </row>
    <row r="127" spans="1:50" ht="30">
      <c r="A127" s="7" t="s">
        <v>22</v>
      </c>
      <c r="B127" s="10" t="s">
        <v>53</v>
      </c>
      <c r="C127" s="18" t="s">
        <v>55</v>
      </c>
      <c r="D127" s="9" t="s">
        <v>358</v>
      </c>
    </row>
    <row r="128" spans="1:50" ht="15" customHeight="1">
      <c r="A128" s="7" t="s">
        <v>13</v>
      </c>
      <c r="B128" s="10" t="s">
        <v>57</v>
      </c>
      <c r="C128" s="14" t="s">
        <v>58</v>
      </c>
      <c r="D128" s="9" t="s">
        <v>162</v>
      </c>
    </row>
    <row r="129" spans="1:4" ht="75">
      <c r="A129" s="10" t="s">
        <v>14</v>
      </c>
      <c r="B129" s="10" t="s">
        <v>46</v>
      </c>
      <c r="C129" s="18" t="s">
        <v>44</v>
      </c>
      <c r="D129" s="9" t="s">
        <v>289</v>
      </c>
    </row>
    <row r="130" spans="1:4" ht="60">
      <c r="A130" s="14" t="s">
        <v>5</v>
      </c>
      <c r="B130" s="10" t="s">
        <v>46</v>
      </c>
      <c r="C130" s="14" t="s">
        <v>48</v>
      </c>
      <c r="D130" s="8" t="s">
        <v>237</v>
      </c>
    </row>
    <row r="131" spans="1:4" ht="45">
      <c r="A131" s="16" t="s">
        <v>9</v>
      </c>
      <c r="B131" s="10" t="s">
        <v>57</v>
      </c>
      <c r="C131" s="14" t="s">
        <v>37</v>
      </c>
      <c r="D131" s="9" t="s">
        <v>369</v>
      </c>
    </row>
    <row r="132" spans="1:4" ht="15">
      <c r="A132" s="7" t="s">
        <v>7</v>
      </c>
      <c r="B132" s="10" t="s">
        <v>53</v>
      </c>
      <c r="C132" s="18" t="s">
        <v>56</v>
      </c>
      <c r="D132" s="8" t="s">
        <v>158</v>
      </c>
    </row>
    <row r="133" spans="1:4" ht="45">
      <c r="A133" s="16" t="s">
        <v>6</v>
      </c>
      <c r="B133" s="10" t="s">
        <v>57</v>
      </c>
      <c r="C133" s="14" t="s">
        <v>36</v>
      </c>
      <c r="D133" s="19" t="s">
        <v>209</v>
      </c>
    </row>
    <row r="134" spans="1:4" ht="15">
      <c r="A134" s="7" t="s">
        <v>12</v>
      </c>
      <c r="B134" s="10" t="s">
        <v>53</v>
      </c>
      <c r="C134" s="18" t="s">
        <v>54</v>
      </c>
      <c r="D134" s="8" t="s">
        <v>370</v>
      </c>
    </row>
    <row r="135" spans="1:4" ht="15" customHeight="1">
      <c r="A135" s="16" t="s">
        <v>29</v>
      </c>
      <c r="B135" s="10" t="s">
        <v>57</v>
      </c>
      <c r="C135" s="14" t="s">
        <v>36</v>
      </c>
      <c r="D135" s="19" t="s">
        <v>215</v>
      </c>
    </row>
    <row r="136" spans="1:4" ht="45">
      <c r="A136" s="7" t="s">
        <v>47</v>
      </c>
      <c r="B136" s="10" t="s">
        <v>50</v>
      </c>
      <c r="C136" s="18" t="s">
        <v>418</v>
      </c>
      <c r="D136" s="19" t="s">
        <v>185</v>
      </c>
    </row>
    <row r="137" spans="1:4" ht="15">
      <c r="A137" s="7" t="s">
        <v>4</v>
      </c>
      <c r="B137" s="10" t="s">
        <v>53</v>
      </c>
      <c r="C137" s="18" t="s">
        <v>56</v>
      </c>
      <c r="D137" s="8" t="s">
        <v>159</v>
      </c>
    </row>
    <row r="138" spans="1:4" ht="15">
      <c r="A138" s="16" t="s">
        <v>8</v>
      </c>
      <c r="B138" s="10" t="s">
        <v>57</v>
      </c>
      <c r="C138" s="14" t="s">
        <v>36</v>
      </c>
      <c r="D138" s="8" t="s">
        <v>208</v>
      </c>
    </row>
    <row r="139" spans="1:4" ht="45">
      <c r="A139" s="7" t="s">
        <v>9</v>
      </c>
      <c r="B139" s="10" t="s">
        <v>50</v>
      </c>
      <c r="C139" s="14" t="s">
        <v>52</v>
      </c>
      <c r="D139" s="8" t="s">
        <v>70</v>
      </c>
    </row>
    <row r="140" spans="1:4" ht="45">
      <c r="A140" s="7" t="s">
        <v>16</v>
      </c>
      <c r="B140" s="10" t="s">
        <v>50</v>
      </c>
      <c r="C140" s="14" t="s">
        <v>52</v>
      </c>
      <c r="D140" s="8" t="s">
        <v>67</v>
      </c>
    </row>
    <row r="141" spans="1:4" ht="60">
      <c r="A141" s="7" t="s">
        <v>20</v>
      </c>
      <c r="B141" s="10" t="s">
        <v>0</v>
      </c>
      <c r="C141" s="14" t="s">
        <v>40</v>
      </c>
      <c r="D141" s="9" t="s">
        <v>228</v>
      </c>
    </row>
    <row r="142" spans="1:4" s="27" customFormat="1" ht="30">
      <c r="A142" s="24" t="s">
        <v>10</v>
      </c>
      <c r="B142" s="10" t="s">
        <v>53</v>
      </c>
      <c r="C142" s="18" t="s">
        <v>54</v>
      </c>
      <c r="D142" s="8" t="s">
        <v>130</v>
      </c>
    </row>
    <row r="143" spans="1:4" s="27" customFormat="1" ht="30">
      <c r="A143" s="24" t="s">
        <v>10</v>
      </c>
      <c r="B143" s="10" t="s">
        <v>53</v>
      </c>
      <c r="C143" s="18" t="s">
        <v>55</v>
      </c>
      <c r="D143" s="26" t="s">
        <v>130</v>
      </c>
    </row>
    <row r="144" spans="1:4" ht="30">
      <c r="A144" s="16" t="s">
        <v>12</v>
      </c>
      <c r="B144" s="10" t="s">
        <v>57</v>
      </c>
      <c r="C144" s="14" t="s">
        <v>36</v>
      </c>
      <c r="D144" s="9" t="s">
        <v>207</v>
      </c>
    </row>
    <row r="145" spans="1:4" ht="30">
      <c r="A145" s="7" t="s">
        <v>15</v>
      </c>
      <c r="B145" s="10" t="s">
        <v>53</v>
      </c>
      <c r="C145" s="18" t="s">
        <v>55</v>
      </c>
      <c r="D145" s="9" t="s">
        <v>136</v>
      </c>
    </row>
    <row r="146" spans="1:4" ht="15">
      <c r="A146" s="7" t="s">
        <v>16</v>
      </c>
      <c r="B146" s="10" t="s">
        <v>57</v>
      </c>
      <c r="C146" s="14" t="s">
        <v>37</v>
      </c>
      <c r="D146" s="8" t="s">
        <v>368</v>
      </c>
    </row>
    <row r="147" spans="1:4" ht="60">
      <c r="A147" s="7" t="s">
        <v>23</v>
      </c>
      <c r="B147" s="10" t="s">
        <v>57</v>
      </c>
      <c r="C147" s="18" t="s">
        <v>2</v>
      </c>
      <c r="D147" s="8" t="s">
        <v>142</v>
      </c>
    </row>
    <row r="148" spans="1:4" ht="30">
      <c r="A148" s="7" t="s">
        <v>20</v>
      </c>
      <c r="B148" s="10" t="s">
        <v>422</v>
      </c>
      <c r="C148" s="14" t="s">
        <v>60</v>
      </c>
      <c r="D148" s="8" t="s">
        <v>188</v>
      </c>
    </row>
    <row r="149" spans="1:4" ht="45">
      <c r="A149" s="7" t="s">
        <v>17</v>
      </c>
      <c r="B149" s="10" t="s">
        <v>50</v>
      </c>
      <c r="C149" s="18" t="s">
        <v>418</v>
      </c>
      <c r="D149" s="19" t="s">
        <v>123</v>
      </c>
    </row>
    <row r="150" spans="1:4" s="27" customFormat="1" ht="69" customHeight="1">
      <c r="A150" s="24" t="s">
        <v>20</v>
      </c>
      <c r="B150" s="25" t="s">
        <v>57</v>
      </c>
      <c r="C150" s="29" t="s">
        <v>32</v>
      </c>
      <c r="D150" s="8" t="s">
        <v>69</v>
      </c>
    </row>
    <row r="151" spans="1:4" s="27" customFormat="1" ht="71" customHeight="1">
      <c r="A151" s="34" t="s">
        <v>20</v>
      </c>
      <c r="B151" s="25" t="s">
        <v>46</v>
      </c>
      <c r="C151" s="28" t="s">
        <v>303</v>
      </c>
      <c r="D151" s="33" t="s">
        <v>69</v>
      </c>
    </row>
    <row r="152" spans="1:4" ht="45">
      <c r="A152" s="7" t="s">
        <v>26</v>
      </c>
      <c r="B152" s="10" t="s">
        <v>50</v>
      </c>
      <c r="C152" s="18" t="s">
        <v>418</v>
      </c>
      <c r="D152" s="19" t="s">
        <v>122</v>
      </c>
    </row>
    <row r="153" spans="1:4" ht="30">
      <c r="A153" s="14" t="s">
        <v>22</v>
      </c>
      <c r="B153" s="10" t="s">
        <v>46</v>
      </c>
      <c r="C153" s="14" t="s">
        <v>42</v>
      </c>
      <c r="D153" s="8" t="s">
        <v>276</v>
      </c>
    </row>
    <row r="154" spans="1:4" ht="15">
      <c r="A154" s="7" t="s">
        <v>9</v>
      </c>
      <c r="B154" s="10" t="s">
        <v>422</v>
      </c>
      <c r="C154" s="14" t="s">
        <v>59</v>
      </c>
      <c r="D154" s="8" t="s">
        <v>148</v>
      </c>
    </row>
    <row r="155" spans="1:4" ht="15">
      <c r="A155" s="7" t="s">
        <v>5</v>
      </c>
      <c r="B155" s="10" t="s">
        <v>57</v>
      </c>
      <c r="C155" s="18" t="s">
        <v>33</v>
      </c>
      <c r="D155" s="8" t="s">
        <v>383</v>
      </c>
    </row>
    <row r="156" spans="1:4" ht="45">
      <c r="A156" s="7" t="s">
        <v>19</v>
      </c>
      <c r="B156" s="10" t="s">
        <v>50</v>
      </c>
      <c r="C156" s="18" t="s">
        <v>418</v>
      </c>
      <c r="D156" s="8" t="s">
        <v>121</v>
      </c>
    </row>
    <row r="157" spans="1:4" ht="45">
      <c r="A157" s="16" t="s">
        <v>7</v>
      </c>
      <c r="B157" s="10" t="s">
        <v>46</v>
      </c>
      <c r="C157" s="18" t="s">
        <v>44</v>
      </c>
      <c r="D157" s="11" t="s">
        <v>269</v>
      </c>
    </row>
    <row r="158" spans="1:4" ht="60">
      <c r="A158" s="16" t="s">
        <v>12</v>
      </c>
      <c r="B158" s="10" t="s">
        <v>422</v>
      </c>
      <c r="C158" s="14" t="s">
        <v>172</v>
      </c>
      <c r="D158" s="9" t="s">
        <v>317</v>
      </c>
    </row>
    <row r="159" spans="1:4" ht="75">
      <c r="A159" s="16" t="s">
        <v>6</v>
      </c>
      <c r="B159" s="10" t="s">
        <v>0</v>
      </c>
      <c r="C159" s="14" t="s">
        <v>39</v>
      </c>
      <c r="D159" s="9" t="s">
        <v>219</v>
      </c>
    </row>
    <row r="160" spans="1:4" ht="45">
      <c r="A160" s="16" t="s">
        <v>10</v>
      </c>
      <c r="B160" s="10" t="s">
        <v>0</v>
      </c>
      <c r="C160" s="14" t="s">
        <v>39</v>
      </c>
      <c r="D160" s="9" t="s">
        <v>222</v>
      </c>
    </row>
    <row r="161" spans="1:50" ht="90">
      <c r="A161" s="7" t="s">
        <v>11</v>
      </c>
      <c r="B161" s="10" t="s">
        <v>57</v>
      </c>
      <c r="C161" s="18" t="s">
        <v>2</v>
      </c>
      <c r="D161" s="8" t="s">
        <v>384</v>
      </c>
    </row>
    <row r="162" spans="1:50" ht="30">
      <c r="A162" s="7" t="s">
        <v>3</v>
      </c>
      <c r="B162" s="10" t="s">
        <v>422</v>
      </c>
      <c r="C162" s="14" t="s">
        <v>172</v>
      </c>
      <c r="D162" s="19" t="s">
        <v>316</v>
      </c>
    </row>
    <row r="163" spans="1:50" ht="60">
      <c r="A163" s="7" t="s">
        <v>3</v>
      </c>
      <c r="B163" s="10" t="s">
        <v>50</v>
      </c>
      <c r="C163" s="18" t="s">
        <v>418</v>
      </c>
      <c r="D163" s="19" t="s">
        <v>179</v>
      </c>
    </row>
    <row r="164" spans="1:50" ht="45">
      <c r="A164" s="7" t="s">
        <v>28</v>
      </c>
      <c r="B164" s="10" t="s">
        <v>50</v>
      </c>
      <c r="C164" s="18" t="s">
        <v>418</v>
      </c>
      <c r="D164" s="19" t="s">
        <v>120</v>
      </c>
    </row>
    <row r="165" spans="1:50" ht="89" customHeight="1">
      <c r="A165" s="14" t="s">
        <v>23</v>
      </c>
      <c r="B165" s="10" t="s">
        <v>46</v>
      </c>
      <c r="C165" s="14" t="s">
        <v>65</v>
      </c>
      <c r="D165" s="8" t="s">
        <v>249</v>
      </c>
    </row>
    <row r="166" spans="1:50" ht="15">
      <c r="A166" s="7" t="s">
        <v>31</v>
      </c>
      <c r="B166" s="10" t="s">
        <v>57</v>
      </c>
      <c r="C166" s="18" t="s">
        <v>2</v>
      </c>
      <c r="D166" s="19" t="s">
        <v>387</v>
      </c>
    </row>
    <row r="167" spans="1:50" ht="60">
      <c r="A167" s="16" t="s">
        <v>14</v>
      </c>
      <c r="B167" s="10" t="s">
        <v>57</v>
      </c>
      <c r="C167" s="18" t="s">
        <v>2</v>
      </c>
      <c r="D167" s="9" t="s">
        <v>362</v>
      </c>
    </row>
    <row r="168" spans="1:50" ht="105">
      <c r="A168" s="7" t="s">
        <v>5</v>
      </c>
      <c r="B168" s="10" t="s">
        <v>57</v>
      </c>
      <c r="C168" s="14" t="s">
        <v>32</v>
      </c>
      <c r="D168" s="8" t="s">
        <v>349</v>
      </c>
    </row>
    <row r="169" spans="1:50" ht="30">
      <c r="A169" s="7" t="s">
        <v>8</v>
      </c>
      <c r="B169" s="10" t="s">
        <v>422</v>
      </c>
      <c r="C169" s="14" t="s">
        <v>59</v>
      </c>
      <c r="D169" s="8" t="s">
        <v>309</v>
      </c>
    </row>
    <row r="170" spans="1:50" ht="15">
      <c r="A170" s="14" t="s">
        <v>6</v>
      </c>
      <c r="B170" s="10" t="s">
        <v>422</v>
      </c>
      <c r="C170" s="14" t="s">
        <v>172</v>
      </c>
      <c r="D170" s="11" t="s">
        <v>250</v>
      </c>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row>
    <row r="171" spans="1:50" s="27" customFormat="1" ht="60">
      <c r="A171" s="24" t="s">
        <v>29</v>
      </c>
      <c r="B171" s="10" t="s">
        <v>50</v>
      </c>
      <c r="C171" s="18" t="s">
        <v>51</v>
      </c>
      <c r="D171" s="8" t="s">
        <v>107</v>
      </c>
    </row>
    <row r="172" spans="1:50" s="27" customFormat="1" ht="60">
      <c r="A172" s="25" t="s">
        <v>29</v>
      </c>
      <c r="B172" s="25" t="s">
        <v>46</v>
      </c>
      <c r="C172" s="29" t="s">
        <v>43</v>
      </c>
      <c r="D172" s="26" t="s">
        <v>107</v>
      </c>
    </row>
    <row r="173" spans="1:50" ht="30">
      <c r="A173" s="7" t="s">
        <v>23</v>
      </c>
      <c r="B173" s="10" t="s">
        <v>57</v>
      </c>
      <c r="C173" s="14" t="s">
        <v>58</v>
      </c>
      <c r="D173" s="14" t="s">
        <v>163</v>
      </c>
    </row>
    <row r="174" spans="1:50" s="27" customFormat="1" ht="75">
      <c r="A174" s="24" t="s">
        <v>29</v>
      </c>
      <c r="B174" s="10" t="s">
        <v>53</v>
      </c>
      <c r="C174" s="18" t="s">
        <v>55</v>
      </c>
      <c r="D174" s="31" t="s">
        <v>359</v>
      </c>
    </row>
    <row r="175" spans="1:50" s="27" customFormat="1" ht="75">
      <c r="A175" s="24" t="s">
        <v>29</v>
      </c>
      <c r="B175" s="25" t="s">
        <v>50</v>
      </c>
      <c r="C175" s="18" t="s">
        <v>418</v>
      </c>
      <c r="D175" s="8" t="s">
        <v>359</v>
      </c>
    </row>
    <row r="176" spans="1:50" ht="15">
      <c r="A176" s="7" t="s">
        <v>19</v>
      </c>
      <c r="B176" s="10" t="s">
        <v>57</v>
      </c>
      <c r="C176" s="14" t="s">
        <v>37</v>
      </c>
      <c r="D176" s="8" t="s">
        <v>304</v>
      </c>
    </row>
    <row r="177" spans="1:4" ht="90">
      <c r="A177" s="7" t="s">
        <v>4</v>
      </c>
      <c r="B177" s="10" t="s">
        <v>422</v>
      </c>
      <c r="C177" s="14" t="s">
        <v>59</v>
      </c>
      <c r="D177" s="8" t="s">
        <v>341</v>
      </c>
    </row>
    <row r="178" spans="1:4" ht="75">
      <c r="A178" s="7" t="s">
        <v>18</v>
      </c>
      <c r="B178" s="10" t="s">
        <v>46</v>
      </c>
      <c r="C178" s="18" t="s">
        <v>44</v>
      </c>
      <c r="D178" s="20" t="s">
        <v>268</v>
      </c>
    </row>
    <row r="179" spans="1:4" ht="45">
      <c r="A179" s="10" t="s">
        <v>23</v>
      </c>
      <c r="B179" s="10" t="s">
        <v>46</v>
      </c>
      <c r="C179" s="14" t="s">
        <v>43</v>
      </c>
      <c r="D179" s="11" t="s">
        <v>259</v>
      </c>
    </row>
    <row r="180" spans="1:4" ht="90">
      <c r="A180" s="7" t="s">
        <v>18</v>
      </c>
      <c r="B180" s="10" t="s">
        <v>57</v>
      </c>
      <c r="C180" s="14" t="s">
        <v>58</v>
      </c>
      <c r="D180" s="9" t="s">
        <v>169</v>
      </c>
    </row>
    <row r="181" spans="1:4" ht="30">
      <c r="A181" s="7" t="s">
        <v>13</v>
      </c>
      <c r="B181" s="10" t="s">
        <v>422</v>
      </c>
      <c r="C181" s="14" t="s">
        <v>172</v>
      </c>
      <c r="D181" s="9" t="s">
        <v>319</v>
      </c>
    </row>
    <row r="182" spans="1:4" ht="30">
      <c r="A182" s="10" t="s">
        <v>18</v>
      </c>
      <c r="B182" s="10" t="s">
        <v>46</v>
      </c>
      <c r="C182" s="14" t="s">
        <v>245</v>
      </c>
      <c r="D182" s="8" t="s">
        <v>242</v>
      </c>
    </row>
    <row r="183" spans="1:4" ht="45">
      <c r="A183" s="7" t="s">
        <v>21</v>
      </c>
      <c r="B183" s="10" t="s">
        <v>57</v>
      </c>
      <c r="C183" s="18" t="s">
        <v>33</v>
      </c>
      <c r="D183" s="8" t="s">
        <v>99</v>
      </c>
    </row>
    <row r="184" spans="1:4" ht="15">
      <c r="A184" s="7" t="s">
        <v>21</v>
      </c>
      <c r="B184" s="10" t="s">
        <v>57</v>
      </c>
      <c r="C184" s="14" t="s">
        <v>37</v>
      </c>
      <c r="D184" s="19" t="s">
        <v>378</v>
      </c>
    </row>
    <row r="185" spans="1:4" ht="30">
      <c r="A185" s="14" t="s">
        <v>6</v>
      </c>
      <c r="B185" s="10" t="s">
        <v>63</v>
      </c>
      <c r="C185" s="18" t="s">
        <v>62</v>
      </c>
      <c r="D185" s="8" t="s">
        <v>323</v>
      </c>
    </row>
    <row r="186" spans="1:4" ht="30">
      <c r="A186" s="10" t="s">
        <v>14</v>
      </c>
      <c r="B186" s="10" t="s">
        <v>46</v>
      </c>
      <c r="C186" s="14" t="s">
        <v>45</v>
      </c>
      <c r="D186" s="8" t="s">
        <v>284</v>
      </c>
    </row>
    <row r="187" spans="1:4" ht="15">
      <c r="A187" s="7" t="s">
        <v>20</v>
      </c>
      <c r="B187" s="10" t="s">
        <v>57</v>
      </c>
      <c r="C187" s="18" t="s">
        <v>33</v>
      </c>
      <c r="D187" s="19" t="s">
        <v>98</v>
      </c>
    </row>
    <row r="188" spans="1:4" ht="45">
      <c r="A188" s="7" t="s">
        <v>7</v>
      </c>
      <c r="B188" s="10" t="s">
        <v>50</v>
      </c>
      <c r="C188" s="18" t="s">
        <v>418</v>
      </c>
      <c r="D188" s="11" t="s">
        <v>183</v>
      </c>
    </row>
    <row r="189" spans="1:4" ht="45">
      <c r="A189" s="7" t="s">
        <v>12</v>
      </c>
      <c r="B189" s="10" t="s">
        <v>50</v>
      </c>
      <c r="C189" s="18" t="s">
        <v>418</v>
      </c>
      <c r="D189" s="9" t="s">
        <v>181</v>
      </c>
    </row>
    <row r="190" spans="1:4" ht="30">
      <c r="A190" s="7" t="s">
        <v>8</v>
      </c>
      <c r="B190" s="10" t="s">
        <v>422</v>
      </c>
      <c r="C190" s="14" t="s">
        <v>172</v>
      </c>
      <c r="D190" s="8" t="s">
        <v>311</v>
      </c>
    </row>
    <row r="191" spans="1:4" ht="30">
      <c r="A191" s="10" t="s">
        <v>10</v>
      </c>
      <c r="B191" s="10" t="s">
        <v>46</v>
      </c>
      <c r="C191" s="18" t="s">
        <v>303</v>
      </c>
      <c r="D191" s="8" t="s">
        <v>292</v>
      </c>
    </row>
    <row r="192" spans="1:4" ht="30">
      <c r="A192" s="7" t="s">
        <v>22</v>
      </c>
      <c r="B192" s="10" t="s">
        <v>46</v>
      </c>
      <c r="C192" s="18" t="s">
        <v>303</v>
      </c>
      <c r="D192" s="8" t="s">
        <v>295</v>
      </c>
    </row>
    <row r="193" spans="1:4" s="27" customFormat="1" ht="15">
      <c r="A193" s="24" t="s">
        <v>29</v>
      </c>
      <c r="B193" s="25" t="s">
        <v>57</v>
      </c>
      <c r="C193" s="18" t="s">
        <v>2</v>
      </c>
      <c r="D193" s="8" t="s">
        <v>141</v>
      </c>
    </row>
    <row r="194" spans="1:4" s="27" customFormat="1" ht="15">
      <c r="A194" s="24" t="s">
        <v>29</v>
      </c>
      <c r="B194" s="10" t="s">
        <v>57</v>
      </c>
      <c r="C194" s="14" t="s">
        <v>38</v>
      </c>
      <c r="D194" s="8" t="s">
        <v>141</v>
      </c>
    </row>
    <row r="195" spans="1:4" s="27" customFormat="1" ht="15">
      <c r="A195" s="24" t="s">
        <v>29</v>
      </c>
      <c r="B195" s="10" t="s">
        <v>57</v>
      </c>
      <c r="C195" s="25" t="s">
        <v>37</v>
      </c>
      <c r="D195" s="9" t="s">
        <v>141</v>
      </c>
    </row>
    <row r="196" spans="1:4" ht="30">
      <c r="A196" s="16" t="s">
        <v>10</v>
      </c>
      <c r="B196" s="10" t="s">
        <v>0</v>
      </c>
      <c r="C196" s="14" t="s">
        <v>40</v>
      </c>
      <c r="D196" s="9" t="s">
        <v>334</v>
      </c>
    </row>
    <row r="197" spans="1:4" ht="60">
      <c r="A197" s="14" t="s">
        <v>23</v>
      </c>
      <c r="B197" s="10" t="s">
        <v>63</v>
      </c>
      <c r="C197" s="18" t="s">
        <v>62</v>
      </c>
      <c r="D197" s="9" t="s">
        <v>326</v>
      </c>
    </row>
    <row r="198" spans="1:4" ht="60">
      <c r="A198" s="7" t="s">
        <v>15</v>
      </c>
      <c r="B198" s="10" t="s">
        <v>0</v>
      </c>
      <c r="C198" s="14" t="s">
        <v>40</v>
      </c>
      <c r="D198" s="9" t="s">
        <v>229</v>
      </c>
    </row>
    <row r="199" spans="1:4" ht="45">
      <c r="A199" s="16" t="s">
        <v>25</v>
      </c>
      <c r="B199" s="10" t="s">
        <v>422</v>
      </c>
      <c r="C199" s="18" t="s">
        <v>49</v>
      </c>
      <c r="D199" s="19" t="s">
        <v>336</v>
      </c>
    </row>
    <row r="200" spans="1:4" ht="75">
      <c r="A200" s="16" t="s">
        <v>6</v>
      </c>
      <c r="B200" s="10" t="s">
        <v>57</v>
      </c>
      <c r="C200" s="14" t="s">
        <v>32</v>
      </c>
      <c r="D200" s="8" t="s">
        <v>74</v>
      </c>
    </row>
    <row r="201" spans="1:4" ht="90">
      <c r="A201" s="7" t="s">
        <v>47</v>
      </c>
      <c r="B201" s="10" t="s">
        <v>422</v>
      </c>
      <c r="C201" s="14" t="s">
        <v>172</v>
      </c>
      <c r="D201" s="9" t="s">
        <v>318</v>
      </c>
    </row>
    <row r="202" spans="1:4" ht="15">
      <c r="A202" s="16" t="s">
        <v>8</v>
      </c>
      <c r="B202" s="10" t="s">
        <v>57</v>
      </c>
      <c r="C202" s="18" t="s">
        <v>33</v>
      </c>
      <c r="D202" s="9" t="s">
        <v>101</v>
      </c>
    </row>
    <row r="203" spans="1:4" ht="15">
      <c r="A203" s="7" t="s">
        <v>22</v>
      </c>
      <c r="B203" s="10" t="s">
        <v>57</v>
      </c>
      <c r="C203" s="18" t="s">
        <v>33</v>
      </c>
      <c r="D203" s="8" t="s">
        <v>104</v>
      </c>
    </row>
    <row r="204" spans="1:4" ht="15">
      <c r="A204" s="16" t="s">
        <v>4</v>
      </c>
      <c r="B204" s="10" t="s">
        <v>57</v>
      </c>
      <c r="C204" s="18" t="s">
        <v>33</v>
      </c>
      <c r="D204" s="8" t="s">
        <v>102</v>
      </c>
    </row>
    <row r="205" spans="1:4" ht="45">
      <c r="A205" s="7" t="s">
        <v>29</v>
      </c>
      <c r="B205" s="10" t="s">
        <v>422</v>
      </c>
      <c r="C205" s="14" t="s">
        <v>60</v>
      </c>
      <c r="D205" s="8" t="s">
        <v>193</v>
      </c>
    </row>
    <row r="206" spans="1:4" ht="75">
      <c r="A206" s="7" t="s">
        <v>11</v>
      </c>
      <c r="B206" s="10" t="s">
        <v>46</v>
      </c>
      <c r="C206" s="18" t="s">
        <v>303</v>
      </c>
      <c r="D206" s="8" t="s">
        <v>301</v>
      </c>
    </row>
    <row r="207" spans="1:4" ht="15">
      <c r="A207" s="16" t="s">
        <v>24</v>
      </c>
      <c r="B207" s="10" t="s">
        <v>57</v>
      </c>
      <c r="C207" s="14" t="s">
        <v>36</v>
      </c>
      <c r="D207" s="8" t="s">
        <v>206</v>
      </c>
    </row>
    <row r="208" spans="1:4" s="27" customFormat="1" ht="30">
      <c r="A208" s="24" t="s">
        <v>18</v>
      </c>
      <c r="B208" s="10" t="s">
        <v>57</v>
      </c>
      <c r="C208" s="14" t="s">
        <v>38</v>
      </c>
      <c r="D208" s="9" t="s">
        <v>177</v>
      </c>
    </row>
    <row r="209" spans="1:4" s="27" customFormat="1" ht="30">
      <c r="A209" s="24" t="s">
        <v>18</v>
      </c>
      <c r="B209" s="25" t="s">
        <v>57</v>
      </c>
      <c r="C209" s="14" t="s">
        <v>36</v>
      </c>
      <c r="D209" s="8" t="s">
        <v>360</v>
      </c>
    </row>
    <row r="210" spans="1:4" ht="30">
      <c r="A210" s="3" t="s">
        <v>7</v>
      </c>
      <c r="B210" s="10" t="s">
        <v>422</v>
      </c>
      <c r="C210" s="14" t="s">
        <v>61</v>
      </c>
      <c r="D210" s="2" t="s">
        <v>320</v>
      </c>
    </row>
    <row r="211" spans="1:4" ht="30">
      <c r="A211" s="16" t="s">
        <v>5</v>
      </c>
      <c r="B211" s="10" t="s">
        <v>57</v>
      </c>
      <c r="C211" s="14" t="s">
        <v>36</v>
      </c>
      <c r="D211" s="19" t="s">
        <v>205</v>
      </c>
    </row>
    <row r="212" spans="1:4" ht="15">
      <c r="A212" s="16" t="s">
        <v>27</v>
      </c>
      <c r="B212" s="10" t="s">
        <v>0</v>
      </c>
      <c r="C212" s="14" t="s">
        <v>39</v>
      </c>
      <c r="D212" s="8" t="s">
        <v>224</v>
      </c>
    </row>
    <row r="213" spans="1:4" ht="90">
      <c r="A213" s="16" t="s">
        <v>4</v>
      </c>
      <c r="B213" s="10" t="s">
        <v>422</v>
      </c>
      <c r="C213" s="14" t="s">
        <v>172</v>
      </c>
      <c r="D213" s="8" t="s">
        <v>314</v>
      </c>
    </row>
    <row r="214" spans="1:4" ht="15">
      <c r="A214" s="7" t="s">
        <v>27</v>
      </c>
      <c r="B214" s="10" t="s">
        <v>46</v>
      </c>
      <c r="C214" s="18" t="s">
        <v>44</v>
      </c>
      <c r="D214" s="8" t="s">
        <v>263</v>
      </c>
    </row>
    <row r="215" spans="1:4" ht="15">
      <c r="A215" s="10" t="s">
        <v>29</v>
      </c>
      <c r="B215" s="10" t="s">
        <v>46</v>
      </c>
      <c r="C215" s="14" t="s">
        <v>45</v>
      </c>
      <c r="D215" s="8" t="s">
        <v>281</v>
      </c>
    </row>
    <row r="216" spans="1:4" ht="15">
      <c r="A216" s="16" t="s">
        <v>26</v>
      </c>
      <c r="B216" s="10" t="s">
        <v>422</v>
      </c>
      <c r="C216" s="14" t="s">
        <v>60</v>
      </c>
      <c r="D216" s="8" t="s">
        <v>195</v>
      </c>
    </row>
    <row r="217" spans="1:4" ht="15">
      <c r="A217" s="14" t="s">
        <v>4</v>
      </c>
      <c r="B217" s="10" t="s">
        <v>46</v>
      </c>
      <c r="C217" s="14" t="s">
        <v>45</v>
      </c>
      <c r="D217" s="9" t="s">
        <v>285</v>
      </c>
    </row>
    <row r="218" spans="1:4" ht="15">
      <c r="A218" s="16" t="s">
        <v>26</v>
      </c>
      <c r="B218" s="10" t="s">
        <v>57</v>
      </c>
      <c r="C218" s="14" t="s">
        <v>32</v>
      </c>
      <c r="D218" s="9" t="s">
        <v>75</v>
      </c>
    </row>
    <row r="219" spans="1:4" ht="90">
      <c r="A219" s="16" t="s">
        <v>11</v>
      </c>
      <c r="B219" s="10" t="s">
        <v>57</v>
      </c>
      <c r="C219" s="14" t="s">
        <v>32</v>
      </c>
      <c r="D219" s="9" t="s">
        <v>227</v>
      </c>
    </row>
    <row r="220" spans="1:4" ht="15">
      <c r="A220" s="14" t="s">
        <v>16</v>
      </c>
      <c r="B220" s="10" t="s">
        <v>63</v>
      </c>
      <c r="C220" s="18" t="s">
        <v>62</v>
      </c>
      <c r="D220" s="14" t="s">
        <v>324</v>
      </c>
    </row>
    <row r="221" spans="1:4" ht="45">
      <c r="A221" s="16" t="s">
        <v>3</v>
      </c>
      <c r="B221" s="10" t="s">
        <v>0</v>
      </c>
      <c r="C221" s="14" t="s">
        <v>40</v>
      </c>
      <c r="D221" s="14" t="s">
        <v>235</v>
      </c>
    </row>
    <row r="222" spans="1:4" ht="15">
      <c r="A222" s="16" t="s">
        <v>15</v>
      </c>
      <c r="B222" s="10" t="s">
        <v>57</v>
      </c>
      <c r="C222" s="14" t="s">
        <v>32</v>
      </c>
      <c r="D222" s="9" t="s">
        <v>76</v>
      </c>
    </row>
    <row r="223" spans="1:4" ht="15">
      <c r="A223" s="7" t="s">
        <v>18</v>
      </c>
      <c r="B223" s="10" t="s">
        <v>53</v>
      </c>
      <c r="C223" s="18" t="s">
        <v>54</v>
      </c>
      <c r="D223" s="8" t="s">
        <v>84</v>
      </c>
    </row>
    <row r="224" spans="1:4" ht="45">
      <c r="A224" s="16" t="s">
        <v>23</v>
      </c>
      <c r="B224" s="10" t="s">
        <v>50</v>
      </c>
      <c r="C224" s="18" t="s">
        <v>51</v>
      </c>
      <c r="D224" s="8" t="s">
        <v>109</v>
      </c>
    </row>
    <row r="225" spans="1:4" ht="45">
      <c r="A225" s="16" t="s">
        <v>29</v>
      </c>
      <c r="B225" s="10" t="s">
        <v>57</v>
      </c>
      <c r="C225" s="14" t="s">
        <v>58</v>
      </c>
      <c r="D225" s="9" t="s">
        <v>171</v>
      </c>
    </row>
    <row r="226" spans="1:4" ht="30">
      <c r="A226" s="14" t="s">
        <v>22</v>
      </c>
      <c r="B226" s="10" t="s">
        <v>46</v>
      </c>
      <c r="C226" s="14" t="s">
        <v>245</v>
      </c>
      <c r="D226" s="8" t="s">
        <v>243</v>
      </c>
    </row>
    <row r="227" spans="1:4" ht="30">
      <c r="A227" s="14" t="s">
        <v>8</v>
      </c>
      <c r="B227" s="10" t="s">
        <v>46</v>
      </c>
      <c r="C227" s="14" t="s">
        <v>245</v>
      </c>
      <c r="D227" s="8" t="s">
        <v>240</v>
      </c>
    </row>
    <row r="228" spans="1:4" ht="90">
      <c r="A228" s="16" t="s">
        <v>12</v>
      </c>
      <c r="B228" s="10" t="s">
        <v>422</v>
      </c>
      <c r="C228" s="18" t="s">
        <v>64</v>
      </c>
      <c r="D228" s="8" t="s">
        <v>152</v>
      </c>
    </row>
    <row r="229" spans="1:4" ht="60">
      <c r="A229" s="16" t="s">
        <v>12</v>
      </c>
      <c r="B229" s="10" t="s">
        <v>422</v>
      </c>
      <c r="C229" s="18" t="s">
        <v>49</v>
      </c>
      <c r="D229" s="8" t="s">
        <v>338</v>
      </c>
    </row>
    <row r="230" spans="1:4" ht="15">
      <c r="A230" s="7" t="s">
        <v>27</v>
      </c>
      <c r="B230" s="10" t="s">
        <v>57</v>
      </c>
      <c r="C230" s="14" t="s">
        <v>37</v>
      </c>
      <c r="D230" s="19" t="s">
        <v>392</v>
      </c>
    </row>
    <row r="231" spans="1:4" ht="60">
      <c r="A231" s="16" t="s">
        <v>8</v>
      </c>
      <c r="B231" s="10" t="s">
        <v>57</v>
      </c>
      <c r="C231" s="18" t="s">
        <v>2</v>
      </c>
      <c r="D231" s="8" t="s">
        <v>139</v>
      </c>
    </row>
    <row r="232" spans="1:4" ht="30">
      <c r="A232" s="22" t="s">
        <v>47</v>
      </c>
      <c r="B232" s="10" t="s">
        <v>422</v>
      </c>
      <c r="C232" s="14" t="s">
        <v>59</v>
      </c>
      <c r="D232" s="19" t="s">
        <v>342</v>
      </c>
    </row>
    <row r="233" spans="1:4" ht="45">
      <c r="A233" s="22" t="s">
        <v>25</v>
      </c>
      <c r="B233" s="10" t="s">
        <v>57</v>
      </c>
      <c r="C233" s="14" t="s">
        <v>32</v>
      </c>
      <c r="D233" s="8" t="s">
        <v>77</v>
      </c>
    </row>
    <row r="234" spans="1:4" ht="45">
      <c r="A234" s="22" t="s">
        <v>27</v>
      </c>
      <c r="B234" s="10" t="s">
        <v>50</v>
      </c>
      <c r="C234" s="18" t="s">
        <v>418</v>
      </c>
      <c r="D234" s="14" t="s">
        <v>119</v>
      </c>
    </row>
    <row r="235" spans="1:4" ht="15">
      <c r="A235" s="16" t="s">
        <v>5</v>
      </c>
      <c r="B235" s="10" t="s">
        <v>422</v>
      </c>
      <c r="C235" s="14" t="s">
        <v>60</v>
      </c>
      <c r="D235" s="9" t="s">
        <v>190</v>
      </c>
    </row>
    <row r="236" spans="1:4" ht="45">
      <c r="A236" s="16" t="s">
        <v>10</v>
      </c>
      <c r="B236" s="10" t="s">
        <v>0</v>
      </c>
      <c r="C236" s="14" t="s">
        <v>41</v>
      </c>
      <c r="D236" s="8" t="s">
        <v>198</v>
      </c>
    </row>
    <row r="237" spans="1:4" ht="15">
      <c r="A237" s="16" t="s">
        <v>24</v>
      </c>
      <c r="B237" s="10" t="s">
        <v>53</v>
      </c>
      <c r="C237" s="18" t="s">
        <v>55</v>
      </c>
      <c r="D237" s="8" t="s">
        <v>132</v>
      </c>
    </row>
    <row r="238" spans="1:4" ht="45">
      <c r="A238" s="16" t="s">
        <v>17</v>
      </c>
      <c r="B238" s="10" t="s">
        <v>0</v>
      </c>
      <c r="C238" s="14" t="s">
        <v>41</v>
      </c>
      <c r="D238" s="8" t="s">
        <v>199</v>
      </c>
    </row>
    <row r="239" spans="1:4" ht="30">
      <c r="A239" s="16" t="s">
        <v>8</v>
      </c>
      <c r="B239" s="10" t="s">
        <v>53</v>
      </c>
      <c r="C239" s="18" t="s">
        <v>55</v>
      </c>
      <c r="D239" s="9" t="s">
        <v>133</v>
      </c>
    </row>
    <row r="240" spans="1:4" ht="15">
      <c r="A240" s="7" t="s">
        <v>9</v>
      </c>
      <c r="B240" s="10" t="s">
        <v>57</v>
      </c>
      <c r="C240" s="14" t="s">
        <v>36</v>
      </c>
      <c r="D240" s="8" t="s">
        <v>204</v>
      </c>
    </row>
    <row r="241" spans="1:4" s="27" customFormat="1" ht="75">
      <c r="A241" s="24" t="s">
        <v>16</v>
      </c>
      <c r="B241" s="25" t="s">
        <v>57</v>
      </c>
      <c r="C241" s="18" t="s">
        <v>2</v>
      </c>
      <c r="D241" s="19" t="s">
        <v>355</v>
      </c>
    </row>
    <row r="242" spans="1:4" s="27" customFormat="1" ht="90">
      <c r="A242" s="24" t="s">
        <v>16</v>
      </c>
      <c r="B242" s="25" t="s">
        <v>57</v>
      </c>
      <c r="C242" s="14" t="s">
        <v>58</v>
      </c>
      <c r="D242" s="8" t="s">
        <v>361</v>
      </c>
    </row>
    <row r="243" spans="1:4" ht="45">
      <c r="A243" s="16" t="s">
        <v>30</v>
      </c>
      <c r="B243" s="10" t="s">
        <v>50</v>
      </c>
      <c r="C243" s="18" t="s">
        <v>51</v>
      </c>
      <c r="D243" s="11" t="s">
        <v>117</v>
      </c>
    </row>
    <row r="244" spans="1:4" ht="45">
      <c r="A244" s="16" t="s">
        <v>47</v>
      </c>
      <c r="B244" s="10" t="s">
        <v>57</v>
      </c>
      <c r="C244" s="14" t="s">
        <v>37</v>
      </c>
      <c r="D244" s="8" t="s">
        <v>347</v>
      </c>
    </row>
    <row r="245" spans="1:4" ht="30">
      <c r="A245" s="16" t="s">
        <v>8</v>
      </c>
      <c r="B245" s="10" t="s">
        <v>57</v>
      </c>
      <c r="C245" s="14" t="s">
        <v>58</v>
      </c>
      <c r="D245" s="8" t="s">
        <v>168</v>
      </c>
    </row>
    <row r="246" spans="1:4" ht="60">
      <c r="A246" s="14" t="s">
        <v>11</v>
      </c>
      <c r="B246" s="10" t="s">
        <v>46</v>
      </c>
      <c r="C246" s="14" t="s">
        <v>48</v>
      </c>
      <c r="D246" s="8" t="s">
        <v>329</v>
      </c>
    </row>
    <row r="247" spans="1:4" s="27" customFormat="1" ht="75">
      <c r="A247" s="34" t="s">
        <v>23</v>
      </c>
      <c r="B247" s="10" t="s">
        <v>57</v>
      </c>
      <c r="C247" s="29" t="s">
        <v>37</v>
      </c>
      <c r="D247" s="19" t="s">
        <v>365</v>
      </c>
    </row>
    <row r="248" spans="1:4" s="27" customFormat="1" ht="60">
      <c r="A248" s="24" t="s">
        <v>23</v>
      </c>
      <c r="B248" s="10" t="s">
        <v>57</v>
      </c>
      <c r="C248" s="14" t="s">
        <v>38</v>
      </c>
      <c r="D248" s="19" t="s">
        <v>374</v>
      </c>
    </row>
    <row r="249" spans="1:4" ht="30">
      <c r="A249" s="7" t="s">
        <v>18</v>
      </c>
      <c r="B249" s="10" t="s">
        <v>57</v>
      </c>
      <c r="C249" s="18" t="s">
        <v>33</v>
      </c>
      <c r="D249" s="19" t="s">
        <v>108</v>
      </c>
    </row>
    <row r="250" spans="1:4" ht="30">
      <c r="A250" s="14" t="s">
        <v>7</v>
      </c>
      <c r="B250" s="10" t="s">
        <v>46</v>
      </c>
      <c r="C250" s="14" t="s">
        <v>43</v>
      </c>
      <c r="D250" s="8" t="s">
        <v>260</v>
      </c>
    </row>
    <row r="251" spans="1:4" ht="15">
      <c r="A251" s="7" t="s">
        <v>30</v>
      </c>
      <c r="B251" s="10" t="s">
        <v>57</v>
      </c>
      <c r="C251" s="14" t="s">
        <v>37</v>
      </c>
      <c r="D251" s="19" t="s">
        <v>380</v>
      </c>
    </row>
    <row r="252" spans="1:4" ht="45">
      <c r="A252" s="7" t="s">
        <v>25</v>
      </c>
      <c r="B252" s="10" t="s">
        <v>50</v>
      </c>
      <c r="C252" s="18" t="s">
        <v>51</v>
      </c>
      <c r="D252" s="14" t="s">
        <v>112</v>
      </c>
    </row>
    <row r="253" spans="1:4" ht="30">
      <c r="A253" s="16" t="s">
        <v>25</v>
      </c>
      <c r="B253" s="10" t="s">
        <v>57</v>
      </c>
      <c r="C253" s="14" t="s">
        <v>58</v>
      </c>
      <c r="D253" s="8" t="s">
        <v>166</v>
      </c>
    </row>
    <row r="254" spans="1:4" ht="30">
      <c r="A254" s="14" t="s">
        <v>4</v>
      </c>
      <c r="B254" s="10" t="s">
        <v>46</v>
      </c>
      <c r="C254" s="14" t="s">
        <v>43</v>
      </c>
      <c r="D254" s="19" t="s">
        <v>258</v>
      </c>
    </row>
    <row r="255" spans="1:4" ht="30">
      <c r="A255" s="14" t="s">
        <v>5</v>
      </c>
      <c r="B255" s="10" t="s">
        <v>46</v>
      </c>
      <c r="C255" s="14" t="s">
        <v>45</v>
      </c>
      <c r="D255" s="8" t="s">
        <v>287</v>
      </c>
    </row>
    <row r="256" spans="1:4" ht="30">
      <c r="A256" s="10" t="s">
        <v>19</v>
      </c>
      <c r="B256" s="10" t="s">
        <v>46</v>
      </c>
      <c r="C256" s="14" t="s">
        <v>43</v>
      </c>
      <c r="D256" s="9" t="s">
        <v>257</v>
      </c>
    </row>
    <row r="257" spans="1:4" ht="45">
      <c r="A257" s="10" t="s">
        <v>5</v>
      </c>
      <c r="B257" s="10" t="s">
        <v>46</v>
      </c>
      <c r="C257" s="14" t="s">
        <v>65</v>
      </c>
      <c r="D257" s="9" t="s">
        <v>251</v>
      </c>
    </row>
    <row r="258" spans="1:4" ht="17" customHeight="1">
      <c r="A258" s="3" t="s">
        <v>6</v>
      </c>
      <c r="B258" s="10" t="s">
        <v>422</v>
      </c>
      <c r="C258" s="14" t="s">
        <v>61</v>
      </c>
      <c r="D258" s="3" t="s">
        <v>325</v>
      </c>
    </row>
    <row r="259" spans="1:4" ht="90">
      <c r="A259" s="16" t="s">
        <v>8</v>
      </c>
      <c r="B259" s="10" t="s">
        <v>0</v>
      </c>
      <c r="C259" s="14" t="s">
        <v>41</v>
      </c>
      <c r="D259" s="8" t="s">
        <v>200</v>
      </c>
    </row>
    <row r="260" spans="1:4" ht="45">
      <c r="A260" s="14" t="s">
        <v>3</v>
      </c>
      <c r="B260" s="10" t="s">
        <v>46</v>
      </c>
      <c r="C260" s="14" t="s">
        <v>245</v>
      </c>
      <c r="D260" s="19" t="s">
        <v>238</v>
      </c>
    </row>
    <row r="261" spans="1:4" s="27" customFormat="1" ht="30">
      <c r="A261" s="25" t="s">
        <v>6</v>
      </c>
      <c r="B261" s="25" t="s">
        <v>46</v>
      </c>
      <c r="C261" s="29" t="s">
        <v>43</v>
      </c>
      <c r="D261" s="26" t="s">
        <v>262</v>
      </c>
    </row>
    <row r="262" spans="1:4" s="27" customFormat="1" ht="30">
      <c r="A262" s="25" t="s">
        <v>6</v>
      </c>
      <c r="B262" s="25" t="s">
        <v>46</v>
      </c>
      <c r="C262" s="29" t="s">
        <v>45</v>
      </c>
      <c r="D262" s="33" t="s">
        <v>262</v>
      </c>
    </row>
    <row r="263" spans="1:4" ht="15">
      <c r="A263" s="7" t="s">
        <v>20</v>
      </c>
      <c r="B263" s="10" t="s">
        <v>57</v>
      </c>
      <c r="C263" s="14" t="s">
        <v>37</v>
      </c>
      <c r="D263" s="19" t="s">
        <v>381</v>
      </c>
    </row>
    <row r="264" spans="1:4" ht="15" customHeight="1">
      <c r="A264" s="7" t="s">
        <v>25</v>
      </c>
      <c r="B264" s="10" t="s">
        <v>57</v>
      </c>
      <c r="C264" s="18" t="s">
        <v>33</v>
      </c>
      <c r="D264" s="9" t="s">
        <v>103</v>
      </c>
    </row>
    <row r="265" spans="1:4" ht="15">
      <c r="A265" s="14" t="s">
        <v>8</v>
      </c>
      <c r="B265" s="10" t="s">
        <v>63</v>
      </c>
      <c r="C265" s="17" t="s">
        <v>62</v>
      </c>
      <c r="D265" s="9" t="s">
        <v>233</v>
      </c>
    </row>
    <row r="266" spans="1:4" ht="15">
      <c r="A266" s="7" t="s">
        <v>8</v>
      </c>
      <c r="B266" s="10" t="s">
        <v>422</v>
      </c>
      <c r="C266" s="15" t="s">
        <v>60</v>
      </c>
      <c r="D266" s="8" t="s">
        <v>189</v>
      </c>
    </row>
    <row r="267" spans="1:4" ht="30">
      <c r="A267" s="7" t="s">
        <v>23</v>
      </c>
      <c r="B267" s="10" t="s">
        <v>422</v>
      </c>
      <c r="C267" s="15" t="s">
        <v>60</v>
      </c>
      <c r="D267" s="8" t="s">
        <v>192</v>
      </c>
    </row>
    <row r="268" spans="1:4" s="27" customFormat="1" ht="15">
      <c r="A268" s="34" t="s">
        <v>24</v>
      </c>
      <c r="B268" s="10" t="s">
        <v>0</v>
      </c>
      <c r="C268" s="32" t="s">
        <v>39</v>
      </c>
      <c r="D268" s="35" t="s">
        <v>218</v>
      </c>
    </row>
    <row r="269" spans="1:4" s="27" customFormat="1" ht="15">
      <c r="A269" s="24" t="s">
        <v>24</v>
      </c>
      <c r="B269" s="10" t="s">
        <v>53</v>
      </c>
      <c r="C269" s="17" t="s">
        <v>54</v>
      </c>
      <c r="D269" s="9" t="s">
        <v>356</v>
      </c>
    </row>
    <row r="270" spans="1:4" ht="15">
      <c r="A270" s="7" t="s">
        <v>5</v>
      </c>
      <c r="B270" s="10" t="s">
        <v>422</v>
      </c>
      <c r="C270" s="15" t="s">
        <v>59</v>
      </c>
      <c r="D270" s="9" t="s">
        <v>147</v>
      </c>
    </row>
    <row r="271" spans="1:4" ht="75">
      <c r="A271" s="16" t="s">
        <v>12</v>
      </c>
      <c r="B271" s="10" t="s">
        <v>422</v>
      </c>
      <c r="C271" s="15" t="s">
        <v>60</v>
      </c>
      <c r="D271" s="8" t="s">
        <v>197</v>
      </c>
    </row>
    <row r="272" spans="1:4" ht="30">
      <c r="A272" s="16" t="s">
        <v>3</v>
      </c>
      <c r="B272" s="10" t="s">
        <v>422</v>
      </c>
      <c r="C272" s="17" t="s">
        <v>64</v>
      </c>
      <c r="D272" s="19" t="s">
        <v>149</v>
      </c>
    </row>
    <row r="273" spans="1:4" ht="45">
      <c r="A273" s="16" t="s">
        <v>19</v>
      </c>
      <c r="B273" s="10" t="s">
        <v>53</v>
      </c>
      <c r="C273" s="17" t="s">
        <v>55</v>
      </c>
      <c r="D273" s="8" t="s">
        <v>371</v>
      </c>
    </row>
    <row r="274" spans="1:4" s="27" customFormat="1" ht="45">
      <c r="A274" s="34" t="s">
        <v>14</v>
      </c>
      <c r="B274" s="10" t="s">
        <v>50</v>
      </c>
      <c r="C274" s="18" t="s">
        <v>51</v>
      </c>
      <c r="D274" s="8" t="s">
        <v>114</v>
      </c>
    </row>
    <row r="275" spans="1:4" s="27" customFormat="1" ht="45">
      <c r="A275" s="34" t="s">
        <v>14</v>
      </c>
      <c r="B275" s="10" t="s">
        <v>422</v>
      </c>
      <c r="C275" s="15" t="s">
        <v>59</v>
      </c>
      <c r="D275" s="19" t="s">
        <v>348</v>
      </c>
    </row>
    <row r="276" spans="1:4" ht="90">
      <c r="A276" s="7" t="s">
        <v>12</v>
      </c>
      <c r="B276" s="10" t="s">
        <v>57</v>
      </c>
      <c r="C276" s="15" t="s">
        <v>32</v>
      </c>
      <c r="D276" s="8" t="s">
        <v>79</v>
      </c>
    </row>
    <row r="277" spans="1:4" ht="15">
      <c r="A277" s="16" t="s">
        <v>24</v>
      </c>
      <c r="B277" s="10" t="s">
        <v>57</v>
      </c>
      <c r="C277" s="15" t="s">
        <v>32</v>
      </c>
      <c r="D277" s="8" t="s">
        <v>78</v>
      </c>
    </row>
    <row r="278" spans="1:4" ht="90">
      <c r="A278" s="7" t="s">
        <v>30</v>
      </c>
      <c r="B278" s="10" t="s">
        <v>422</v>
      </c>
      <c r="C278" s="17" t="s">
        <v>49</v>
      </c>
      <c r="D278" s="8" t="s">
        <v>337</v>
      </c>
    </row>
    <row r="279" spans="1:4" ht="45">
      <c r="A279" s="14" t="s">
        <v>14</v>
      </c>
      <c r="B279" s="10" t="s">
        <v>46</v>
      </c>
      <c r="C279" s="15" t="s">
        <v>48</v>
      </c>
      <c r="D279" s="8" t="s">
        <v>327</v>
      </c>
    </row>
    <row r="280" spans="1:4" ht="15">
      <c r="A280" s="16" t="s">
        <v>8</v>
      </c>
      <c r="B280" s="10" t="s">
        <v>0</v>
      </c>
      <c r="C280" s="15" t="s">
        <v>39</v>
      </c>
      <c r="D280" s="8" t="s">
        <v>226</v>
      </c>
    </row>
    <row r="281" spans="1:4" ht="60">
      <c r="A281" s="16" t="s">
        <v>6</v>
      </c>
      <c r="B281" s="10" t="s">
        <v>0</v>
      </c>
      <c r="C281" s="15" t="s">
        <v>40</v>
      </c>
      <c r="D281" s="9" t="s">
        <v>230</v>
      </c>
    </row>
    <row r="282" spans="1:4" ht="45">
      <c r="A282" s="16" t="s">
        <v>27</v>
      </c>
      <c r="B282" s="10" t="s">
        <v>50</v>
      </c>
      <c r="C282" s="17" t="s">
        <v>51</v>
      </c>
      <c r="D282" s="9" t="s">
        <v>111</v>
      </c>
    </row>
    <row r="283" spans="1:4" ht="15">
      <c r="A283" s="16" t="s">
        <v>5</v>
      </c>
      <c r="B283" s="10" t="s">
        <v>46</v>
      </c>
      <c r="C283" s="17" t="s">
        <v>44</v>
      </c>
      <c r="D283" s="9" t="s">
        <v>264</v>
      </c>
    </row>
    <row r="284" spans="1:4" ht="15">
      <c r="A284" s="16" t="s">
        <v>26</v>
      </c>
      <c r="B284" s="10" t="s">
        <v>57</v>
      </c>
      <c r="C284" s="18" t="s">
        <v>2</v>
      </c>
      <c r="D284" s="8" t="s">
        <v>138</v>
      </c>
    </row>
    <row r="285" spans="1:4" ht="15">
      <c r="A285" s="16" t="s">
        <v>6</v>
      </c>
      <c r="B285" s="10" t="s">
        <v>53</v>
      </c>
      <c r="C285" s="18" t="s">
        <v>54</v>
      </c>
      <c r="D285" s="8" t="s">
        <v>90</v>
      </c>
    </row>
    <row r="286" spans="1:4" ht="15">
      <c r="A286" s="7" t="s">
        <v>15</v>
      </c>
      <c r="B286" s="10" t="s">
        <v>53</v>
      </c>
      <c r="C286" s="18" t="s">
        <v>54</v>
      </c>
      <c r="D286" s="8" t="s">
        <v>91</v>
      </c>
    </row>
    <row r="287" spans="1:4" ht="15">
      <c r="A287" s="7" t="s">
        <v>4</v>
      </c>
      <c r="B287" s="10" t="s">
        <v>53</v>
      </c>
      <c r="C287" s="18" t="s">
        <v>54</v>
      </c>
      <c r="D287" s="8" t="s">
        <v>125</v>
      </c>
    </row>
    <row r="288" spans="1:4" ht="45">
      <c r="A288" s="7" t="s">
        <v>7</v>
      </c>
      <c r="B288" s="10" t="s">
        <v>50</v>
      </c>
      <c r="C288" s="18" t="s">
        <v>51</v>
      </c>
      <c r="D288" s="11" t="s">
        <v>110</v>
      </c>
    </row>
    <row r="289" spans="1:4" ht="15">
      <c r="A289" s="7" t="s">
        <v>7</v>
      </c>
      <c r="B289" s="10" t="s">
        <v>57</v>
      </c>
      <c r="C289" s="14" t="s">
        <v>32</v>
      </c>
      <c r="D289" s="8" t="s">
        <v>80</v>
      </c>
    </row>
    <row r="290" spans="1:4" ht="30">
      <c r="A290" s="7" t="s">
        <v>30</v>
      </c>
      <c r="B290" s="10" t="s">
        <v>57</v>
      </c>
      <c r="C290" s="15" t="s">
        <v>32</v>
      </c>
      <c r="D290" s="8" t="s">
        <v>81</v>
      </c>
    </row>
    <row r="291" spans="1:4" ht="45">
      <c r="A291" s="16" t="s">
        <v>19</v>
      </c>
      <c r="B291" s="10" t="s">
        <v>0</v>
      </c>
      <c r="C291" s="15" t="s">
        <v>39</v>
      </c>
      <c r="D291" s="19" t="s">
        <v>225</v>
      </c>
    </row>
    <row r="292" spans="1:4" ht="60">
      <c r="A292" s="7" t="s">
        <v>14</v>
      </c>
      <c r="B292" s="10" t="s">
        <v>57</v>
      </c>
      <c r="C292" s="14" t="s">
        <v>37</v>
      </c>
      <c r="D292" s="20" t="s">
        <v>366</v>
      </c>
    </row>
    <row r="293" spans="1:4" ht="45">
      <c r="A293" s="7" t="s">
        <v>25</v>
      </c>
      <c r="B293" s="10" t="s">
        <v>57</v>
      </c>
      <c r="C293" s="18" t="s">
        <v>2</v>
      </c>
      <c r="D293" s="8" t="s">
        <v>145</v>
      </c>
    </row>
    <row r="294" spans="1:4" ht="18" customHeight="1">
      <c r="A294" s="7" t="s">
        <v>12</v>
      </c>
      <c r="B294" s="10" t="s">
        <v>0</v>
      </c>
      <c r="C294" s="14" t="s">
        <v>40</v>
      </c>
      <c r="D294" s="8" t="s">
        <v>290</v>
      </c>
    </row>
    <row r="295" spans="1:4" ht="30">
      <c r="A295" s="7" t="s">
        <v>9</v>
      </c>
      <c r="B295" s="10" t="s">
        <v>0</v>
      </c>
      <c r="C295" s="14" t="s">
        <v>39</v>
      </c>
      <c r="D295" s="19" t="s">
        <v>354</v>
      </c>
    </row>
    <row r="296" spans="1:4" ht="30">
      <c r="A296" s="7" t="s">
        <v>5</v>
      </c>
      <c r="B296" s="10" t="s">
        <v>57</v>
      </c>
      <c r="C296" s="14" t="s">
        <v>38</v>
      </c>
      <c r="D296" s="8" t="s">
        <v>175</v>
      </c>
    </row>
    <row r="297" spans="1:4" ht="30">
      <c r="A297" s="7" t="s">
        <v>21</v>
      </c>
      <c r="B297" s="10" t="s">
        <v>57</v>
      </c>
      <c r="C297" s="14" t="s">
        <v>32</v>
      </c>
      <c r="D297" s="8" t="s">
        <v>72</v>
      </c>
    </row>
    <row r="298" spans="1:4" ht="15">
      <c r="A298" s="7" t="s">
        <v>19</v>
      </c>
      <c r="B298" s="10" t="s">
        <v>57</v>
      </c>
      <c r="C298" s="14" t="s">
        <v>36</v>
      </c>
      <c r="D298" s="8" t="s">
        <v>203</v>
      </c>
    </row>
    <row r="299" spans="1:4" ht="30">
      <c r="A299" s="7" t="s">
        <v>21</v>
      </c>
      <c r="B299" s="10" t="s">
        <v>57</v>
      </c>
      <c r="C299" s="18" t="s">
        <v>2</v>
      </c>
      <c r="D299" s="11" t="s">
        <v>146</v>
      </c>
    </row>
    <row r="300" spans="1:4" ht="60">
      <c r="A300" s="7" t="s">
        <v>18</v>
      </c>
      <c r="B300" s="10" t="s">
        <v>57</v>
      </c>
      <c r="C300" s="15" t="s">
        <v>37</v>
      </c>
      <c r="D300" s="8" t="s">
        <v>375</v>
      </c>
    </row>
    <row r="301" spans="1:4" ht="30">
      <c r="A301" s="16" t="s">
        <v>47</v>
      </c>
      <c r="B301" s="10" t="s">
        <v>422</v>
      </c>
      <c r="C301" s="14" t="s">
        <v>60</v>
      </c>
      <c r="D301" s="9" t="s">
        <v>191</v>
      </c>
    </row>
    <row r="302" spans="1:4" ht="15">
      <c r="A302" s="7" t="s">
        <v>5</v>
      </c>
      <c r="B302" s="10" t="s">
        <v>0</v>
      </c>
      <c r="C302" s="14" t="s">
        <v>39</v>
      </c>
      <c r="D302" s="9" t="s">
        <v>223</v>
      </c>
    </row>
    <row r="303" spans="1:4" ht="45">
      <c r="A303" s="16" t="s">
        <v>29</v>
      </c>
      <c r="B303" s="10" t="s">
        <v>57</v>
      </c>
      <c r="C303" s="14" t="s">
        <v>32</v>
      </c>
      <c r="D303" s="9" t="s">
        <v>363</v>
      </c>
    </row>
    <row r="304" spans="1:4" ht="60">
      <c r="A304" s="14" t="s">
        <v>14</v>
      </c>
      <c r="B304" s="10" t="s">
        <v>46</v>
      </c>
      <c r="C304" s="14" t="s">
        <v>245</v>
      </c>
      <c r="D304" s="14" t="s">
        <v>291</v>
      </c>
    </row>
    <row r="305" spans="1:4" ht="15">
      <c r="A305" s="7" t="s">
        <v>16</v>
      </c>
      <c r="B305" s="10" t="s">
        <v>53</v>
      </c>
      <c r="C305" s="18" t="s">
        <v>54</v>
      </c>
      <c r="D305" s="9" t="s">
        <v>92</v>
      </c>
    </row>
    <row r="306" spans="1:4" ht="15">
      <c r="A306" s="16" t="s">
        <v>9</v>
      </c>
      <c r="B306" s="10" t="s">
        <v>57</v>
      </c>
      <c r="C306" s="14" t="s">
        <v>38</v>
      </c>
      <c r="D306" s="9" t="s">
        <v>128</v>
      </c>
    </row>
    <row r="307" spans="1:4" ht="45">
      <c r="A307" s="16" t="s">
        <v>10</v>
      </c>
      <c r="B307" s="10" t="s">
        <v>57</v>
      </c>
      <c r="C307" s="18" t="s">
        <v>33</v>
      </c>
      <c r="D307" s="9" t="s">
        <v>106</v>
      </c>
    </row>
    <row r="308" spans="1:4" ht="46">
      <c r="A308" s="7" t="s">
        <v>3</v>
      </c>
      <c r="B308" s="10" t="s">
        <v>57</v>
      </c>
      <c r="C308" s="14" t="s">
        <v>38</v>
      </c>
      <c r="D308" s="23" t="s">
        <v>174</v>
      </c>
    </row>
    <row r="309" spans="1:4" ht="15">
      <c r="A309" s="7" t="s">
        <v>8</v>
      </c>
      <c r="B309" s="10" t="s">
        <v>57</v>
      </c>
      <c r="C309" s="14" t="s">
        <v>37</v>
      </c>
      <c r="D309" s="14" t="s">
        <v>376</v>
      </c>
    </row>
    <row r="310" spans="1:4" ht="30">
      <c r="A310" s="16" t="s">
        <v>21</v>
      </c>
      <c r="B310" s="10" t="s">
        <v>422</v>
      </c>
      <c r="C310" s="14" t="s">
        <v>60</v>
      </c>
      <c r="D310" s="9" t="s">
        <v>187</v>
      </c>
    </row>
    <row r="311" spans="1:4" ht="30">
      <c r="A311" s="16" t="s">
        <v>26</v>
      </c>
      <c r="B311" s="10" t="s">
        <v>57</v>
      </c>
      <c r="C311" s="14" t="s">
        <v>58</v>
      </c>
      <c r="D311" s="9" t="s">
        <v>165</v>
      </c>
    </row>
    <row r="312" spans="1:4" ht="90">
      <c r="A312" s="7" t="s">
        <v>18</v>
      </c>
      <c r="B312" s="10" t="s">
        <v>57</v>
      </c>
      <c r="C312" s="18" t="s">
        <v>2</v>
      </c>
      <c r="D312" s="9" t="s">
        <v>144</v>
      </c>
    </row>
    <row r="313" spans="1:4" ht="45">
      <c r="A313" s="14" t="s">
        <v>26</v>
      </c>
      <c r="B313" s="10" t="s">
        <v>46</v>
      </c>
      <c r="C313" s="14" t="s">
        <v>45</v>
      </c>
      <c r="D313" s="14" t="s">
        <v>288</v>
      </c>
    </row>
    <row r="314" spans="1:4" ht="45">
      <c r="A314" s="16" t="s">
        <v>8</v>
      </c>
      <c r="B314" s="10" t="s">
        <v>50</v>
      </c>
      <c r="C314" s="18" t="s">
        <v>418</v>
      </c>
      <c r="D314" s="9" t="s">
        <v>184</v>
      </c>
    </row>
    <row r="315" spans="1:4" ht="120">
      <c r="A315" s="16" t="s">
        <v>14</v>
      </c>
      <c r="B315" s="10" t="s">
        <v>57</v>
      </c>
      <c r="C315" s="14" t="s">
        <v>36</v>
      </c>
      <c r="D315" s="9" t="s">
        <v>364</v>
      </c>
    </row>
    <row r="316" spans="1:4" ht="15">
      <c r="A316" s="14" t="s">
        <v>11</v>
      </c>
      <c r="B316" s="10" t="s">
        <v>63</v>
      </c>
      <c r="C316" s="18" t="s">
        <v>62</v>
      </c>
      <c r="D316" s="9" t="s">
        <v>234</v>
      </c>
    </row>
    <row r="317" spans="1:4" ht="45">
      <c r="A317" s="16" t="s">
        <v>14</v>
      </c>
      <c r="B317" s="10" t="s">
        <v>53</v>
      </c>
      <c r="C317" s="18" t="s">
        <v>55</v>
      </c>
      <c r="D317" s="9" t="s">
        <v>135</v>
      </c>
    </row>
    <row r="318" spans="1:4" ht="15">
      <c r="A318" s="14" t="s">
        <v>14</v>
      </c>
      <c r="B318" s="10" t="s">
        <v>46</v>
      </c>
      <c r="C318" s="14" t="s">
        <v>42</v>
      </c>
      <c r="D318" s="14" t="s">
        <v>277</v>
      </c>
    </row>
    <row r="319" spans="1:4" ht="15">
      <c r="A319" s="7" t="s">
        <v>26</v>
      </c>
      <c r="B319" s="10" t="s">
        <v>57</v>
      </c>
      <c r="C319" s="14" t="s">
        <v>36</v>
      </c>
      <c r="D319" s="9" t="s">
        <v>202</v>
      </c>
    </row>
    <row r="320" spans="1:4" ht="30">
      <c r="A320" s="16" t="s">
        <v>4</v>
      </c>
      <c r="B320" s="10" t="s">
        <v>46</v>
      </c>
      <c r="C320" s="18" t="s">
        <v>303</v>
      </c>
      <c r="D320" s="9" t="s">
        <v>297</v>
      </c>
    </row>
    <row r="321" spans="1:4" s="27" customFormat="1" ht="45">
      <c r="A321" s="34" t="s">
        <v>3</v>
      </c>
      <c r="B321" s="25" t="s">
        <v>57</v>
      </c>
      <c r="C321" s="29" t="s">
        <v>32</v>
      </c>
      <c r="D321" s="9" t="s">
        <v>71</v>
      </c>
    </row>
    <row r="322" spans="1:4" s="27" customFormat="1" ht="45">
      <c r="A322" s="34" t="s">
        <v>3</v>
      </c>
      <c r="B322" s="25" t="s">
        <v>57</v>
      </c>
      <c r="C322" s="18" t="s">
        <v>2</v>
      </c>
      <c r="D322" s="9" t="s">
        <v>71</v>
      </c>
    </row>
    <row r="323" spans="1:4" ht="15">
      <c r="A323" s="14" t="s">
        <v>7</v>
      </c>
      <c r="B323" s="10" t="s">
        <v>46</v>
      </c>
      <c r="C323" s="14" t="s">
        <v>45</v>
      </c>
      <c r="D323" s="9" t="s">
        <v>286</v>
      </c>
    </row>
    <row r="324" spans="1:4" s="27" customFormat="1" ht="45">
      <c r="A324" s="29" t="s">
        <v>9</v>
      </c>
      <c r="B324" s="10" t="s">
        <v>46</v>
      </c>
      <c r="C324" s="14" t="s">
        <v>65</v>
      </c>
      <c r="D324" s="14" t="s">
        <v>282</v>
      </c>
    </row>
    <row r="325" spans="1:4" s="27" customFormat="1" ht="30">
      <c r="A325" s="29" t="s">
        <v>9</v>
      </c>
      <c r="B325" s="25" t="s">
        <v>46</v>
      </c>
      <c r="C325" s="29" t="s">
        <v>45</v>
      </c>
      <c r="D325" s="29" t="s">
        <v>282</v>
      </c>
    </row>
    <row r="326" spans="1:4" ht="15">
      <c r="A326" s="7" t="s">
        <v>8</v>
      </c>
      <c r="B326" s="10" t="s">
        <v>57</v>
      </c>
      <c r="C326" s="14" t="s">
        <v>32</v>
      </c>
      <c r="D326" s="9" t="s">
        <v>82</v>
      </c>
    </row>
    <row r="327" spans="1:4" ht="30">
      <c r="A327" s="10" t="s">
        <v>19</v>
      </c>
      <c r="B327" s="10" t="s">
        <v>46</v>
      </c>
      <c r="C327" s="14" t="s">
        <v>245</v>
      </c>
      <c r="D327" s="9" t="s">
        <v>244</v>
      </c>
    </row>
    <row r="328" spans="1:4" ht="15">
      <c r="A328" s="7" t="s">
        <v>5</v>
      </c>
      <c r="B328" s="10" t="s">
        <v>53</v>
      </c>
      <c r="C328" s="18" t="s">
        <v>55</v>
      </c>
      <c r="D328" s="9" t="s">
        <v>134</v>
      </c>
    </row>
    <row r="329" spans="1:4" s="27" customFormat="1" ht="45">
      <c r="A329" s="24" t="s">
        <v>20</v>
      </c>
      <c r="B329" s="10" t="s">
        <v>50</v>
      </c>
      <c r="C329" s="14" t="s">
        <v>52</v>
      </c>
      <c r="D329" s="9" t="s">
        <v>66</v>
      </c>
    </row>
    <row r="330" spans="1:4" s="27" customFormat="1" ht="30">
      <c r="A330" s="25" t="s">
        <v>20</v>
      </c>
      <c r="B330" s="25" t="s">
        <v>46</v>
      </c>
      <c r="C330" s="29" t="s">
        <v>42</v>
      </c>
      <c r="D330" s="29" t="s">
        <v>66</v>
      </c>
    </row>
    <row r="331" spans="1:4" ht="30">
      <c r="A331" s="7" t="s">
        <v>17</v>
      </c>
      <c r="B331" s="10" t="s">
        <v>46</v>
      </c>
      <c r="C331" s="18" t="s">
        <v>303</v>
      </c>
      <c r="D331" s="14" t="s">
        <v>296</v>
      </c>
    </row>
    <row r="332" spans="1:4" ht="15">
      <c r="A332" s="7" t="s">
        <v>7</v>
      </c>
      <c r="B332" s="10" t="s">
        <v>422</v>
      </c>
      <c r="C332" s="18" t="s">
        <v>64</v>
      </c>
      <c r="D332" s="9" t="s">
        <v>151</v>
      </c>
    </row>
    <row r="333" spans="1:4" ht="45">
      <c r="A333" s="7" t="s">
        <v>16</v>
      </c>
      <c r="B333" s="10" t="s">
        <v>50</v>
      </c>
      <c r="C333" s="18" t="s">
        <v>418</v>
      </c>
      <c r="D333" s="14" t="s">
        <v>178</v>
      </c>
    </row>
    <row r="334" spans="1:4" ht="15">
      <c r="A334" s="7" t="s">
        <v>18</v>
      </c>
      <c r="B334" s="10" t="s">
        <v>57</v>
      </c>
      <c r="C334" s="14" t="s">
        <v>32</v>
      </c>
      <c r="D334" s="9" t="s">
        <v>83</v>
      </c>
    </row>
    <row r="335" spans="1:4" s="27" customFormat="1" ht="45">
      <c r="A335" s="25" t="s">
        <v>30</v>
      </c>
      <c r="B335" s="10" t="s">
        <v>46</v>
      </c>
      <c r="C335" s="14" t="s">
        <v>65</v>
      </c>
      <c r="D335" s="14" t="s">
        <v>247</v>
      </c>
    </row>
    <row r="336" spans="1:4" s="27" customFormat="1" ht="30">
      <c r="A336" s="25" t="s">
        <v>30</v>
      </c>
      <c r="B336" s="25" t="s">
        <v>46</v>
      </c>
      <c r="C336" s="30" t="s">
        <v>45</v>
      </c>
      <c r="D336" s="31" t="s">
        <v>247</v>
      </c>
    </row>
    <row r="337" spans="1:4" ht="30">
      <c r="A337" s="7" t="s">
        <v>15</v>
      </c>
      <c r="B337" s="10" t="s">
        <v>46</v>
      </c>
      <c r="C337" s="18" t="s">
        <v>44</v>
      </c>
      <c r="D337" s="9" t="s">
        <v>265</v>
      </c>
    </row>
    <row r="338" spans="1:4" ht="75">
      <c r="A338" s="7" t="s">
        <v>14</v>
      </c>
      <c r="B338" s="10" t="s">
        <v>57</v>
      </c>
      <c r="C338" s="14" t="s">
        <v>32</v>
      </c>
      <c r="D338" s="9" t="s">
        <v>421</v>
      </c>
    </row>
    <row r="339" spans="1:4" ht="45">
      <c r="A339" s="7" t="s">
        <v>12</v>
      </c>
      <c r="B339" s="10" t="s">
        <v>50</v>
      </c>
      <c r="C339" s="14" t="s">
        <v>52</v>
      </c>
      <c r="D339" s="9" t="s">
        <v>180</v>
      </c>
    </row>
    <row r="340" spans="1:4" ht="15">
      <c r="A340" s="7" t="s">
        <v>22</v>
      </c>
      <c r="B340" s="10" t="s">
        <v>46</v>
      </c>
      <c r="C340" s="18" t="s">
        <v>44</v>
      </c>
      <c r="D340" s="14" t="s">
        <v>420</v>
      </c>
    </row>
    <row r="341" spans="1:4" ht="30">
      <c r="A341" s="7" t="s">
        <v>388</v>
      </c>
      <c r="B341" s="10" t="s">
        <v>57</v>
      </c>
      <c r="C341" s="10" t="s">
        <v>33</v>
      </c>
      <c r="D341" s="10" t="s">
        <v>389</v>
      </c>
    </row>
    <row r="342" spans="1:4">
      <c r="A342" s="1"/>
      <c r="C342" s="14"/>
      <c r="D342" s="3"/>
    </row>
    <row r="343" spans="1:4">
      <c r="C343" s="14"/>
      <c r="D343" s="9"/>
    </row>
  </sheetData>
  <autoFilter ref="A1:AX345" xr:uid="{00000000-0009-0000-0000-000000000000}">
    <sortState ref="A2:EC344">
      <sortCondition ref="D1:D344"/>
    </sortState>
  </autoFilter>
  <sortState ref="A2:D334">
    <sortCondition ref="B1"/>
  </sortState>
  <pageMargins left="0.7" right="0.7" top="0.78740157499999996" bottom="0.78740157499999996" header="0.3" footer="0.3"/>
  <pageSetup paperSize="9" scale="10" fitToWidth="0" fitToHeight="0"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7"/>
  <sheetViews>
    <sheetView workbookViewId="0">
      <selection activeCell="B1" sqref="B1"/>
    </sheetView>
  </sheetViews>
  <sheetFormatPr baseColWidth="10" defaultColWidth="11.5" defaultRowHeight="15"/>
  <cols>
    <col min="1" max="1" width="31" customWidth="1"/>
    <col min="2" max="2" width="11.6640625" style="40" bestFit="1" customWidth="1"/>
  </cols>
  <sheetData>
    <row r="1" spans="1:7">
      <c r="A1" s="38" t="s">
        <v>393</v>
      </c>
      <c r="B1" s="40">
        <f>33/340</f>
        <v>9.7058823529411767E-2</v>
      </c>
      <c r="D1" s="37"/>
      <c r="F1" s="38"/>
      <c r="G1" s="39"/>
    </row>
    <row r="2" spans="1:7">
      <c r="A2" s="38" t="s">
        <v>416</v>
      </c>
      <c r="B2" s="40">
        <f>17/340</f>
        <v>0.05</v>
      </c>
      <c r="F2" s="38"/>
      <c r="G2" s="39"/>
    </row>
    <row r="3" spans="1:7">
      <c r="A3" s="38" t="s">
        <v>398</v>
      </c>
      <c r="B3" s="40">
        <f>10/340</f>
        <v>2.9411764705882353E-2</v>
      </c>
      <c r="F3" s="38"/>
      <c r="G3" s="39"/>
    </row>
    <row r="4" spans="1:7">
      <c r="A4" s="38" t="s">
        <v>397</v>
      </c>
      <c r="B4" s="40">
        <f>6/340</f>
        <v>1.7647058823529412E-2</v>
      </c>
      <c r="F4" s="38"/>
      <c r="G4" s="39"/>
    </row>
    <row r="5" spans="1:7">
      <c r="A5" s="38" t="s">
        <v>394</v>
      </c>
      <c r="B5" s="40">
        <f>35/340</f>
        <v>0.10294117647058823</v>
      </c>
    </row>
    <row r="6" spans="1:7" ht="20" customHeight="1">
      <c r="A6" s="39" t="s">
        <v>399</v>
      </c>
      <c r="B6" s="40">
        <f>15/340</f>
        <v>4.4117647058823532E-2</v>
      </c>
    </row>
    <row r="7" spans="1:7" ht="20" customHeight="1">
      <c r="A7" s="39" t="s">
        <v>400</v>
      </c>
      <c r="B7" s="40">
        <f>12/340</f>
        <v>3.5294117647058823E-2</v>
      </c>
    </row>
    <row r="8" spans="1:7" ht="20" customHeight="1">
      <c r="A8" s="39" t="s">
        <v>401</v>
      </c>
      <c r="B8" s="40">
        <f>8/340</f>
        <v>2.3529411764705882E-2</v>
      </c>
    </row>
    <row r="9" spans="1:7">
      <c r="A9" s="38" t="s">
        <v>395</v>
      </c>
      <c r="B9" s="40">
        <f>115/340</f>
        <v>0.33823529411764708</v>
      </c>
    </row>
    <row r="10" spans="1:7" ht="54" customHeight="1">
      <c r="A10" s="39" t="s">
        <v>402</v>
      </c>
      <c r="B10" s="40">
        <f>20/340</f>
        <v>5.8823529411764705E-2</v>
      </c>
    </row>
    <row r="11" spans="1:7" ht="75" customHeight="1">
      <c r="A11" s="39" t="s">
        <v>403</v>
      </c>
      <c r="B11" s="40">
        <f>20/340</f>
        <v>5.8823529411764705E-2</v>
      </c>
    </row>
    <row r="12" spans="1:7" ht="109" customHeight="1">
      <c r="A12" s="39" t="s">
        <v>404</v>
      </c>
      <c r="B12" s="40">
        <f>19/340</f>
        <v>5.5882352941176473E-2</v>
      </c>
    </row>
    <row r="13" spans="1:7" ht="32">
      <c r="A13" s="39" t="s">
        <v>415</v>
      </c>
      <c r="B13" s="40">
        <f>18/340</f>
        <v>5.2941176470588235E-2</v>
      </c>
    </row>
    <row r="14" spans="1:7" ht="121" customHeight="1">
      <c r="A14" s="39" t="s">
        <v>405</v>
      </c>
      <c r="B14" s="40">
        <f>15/340</f>
        <v>4.4117647058823532E-2</v>
      </c>
    </row>
    <row r="15" spans="1:7" ht="34" customHeight="1">
      <c r="A15" s="39" t="s">
        <v>406</v>
      </c>
      <c r="B15" s="40">
        <f>12/340</f>
        <v>3.5294117647058823E-2</v>
      </c>
    </row>
    <row r="16" spans="1:7" ht="48" customHeight="1">
      <c r="A16" s="39" t="s">
        <v>407</v>
      </c>
      <c r="B16" s="40">
        <f>11/340</f>
        <v>3.2352941176470591E-2</v>
      </c>
    </row>
    <row r="17" spans="1:2">
      <c r="A17" s="38" t="s">
        <v>396</v>
      </c>
      <c r="B17" s="40">
        <f>52/340</f>
        <v>0.15294117647058825</v>
      </c>
    </row>
    <row r="18" spans="1:2" ht="16">
      <c r="A18" s="39" t="s">
        <v>408</v>
      </c>
      <c r="B18" s="40">
        <f>14/340</f>
        <v>4.1176470588235294E-2</v>
      </c>
    </row>
    <row r="19" spans="1:2" ht="16">
      <c r="A19" s="39" t="s">
        <v>172</v>
      </c>
      <c r="B19" s="40">
        <f>13/340</f>
        <v>3.8235294117647062E-2</v>
      </c>
    </row>
    <row r="20" spans="1:2" ht="16">
      <c r="A20" s="39" t="s">
        <v>409</v>
      </c>
      <c r="B20" s="40">
        <f>10/340</f>
        <v>2.9411764705882353E-2</v>
      </c>
    </row>
    <row r="21" spans="1:2" ht="16">
      <c r="A21" s="39" t="s">
        <v>64</v>
      </c>
      <c r="B21" s="40">
        <f>5/340</f>
        <v>1.4705882352941176E-2</v>
      </c>
    </row>
    <row r="22" spans="1:2" ht="32">
      <c r="A22" s="39" t="s">
        <v>49</v>
      </c>
      <c r="B22" s="40">
        <f>5/340</f>
        <v>1.4705882352941176E-2</v>
      </c>
    </row>
    <row r="23" spans="1:2" ht="16">
      <c r="A23" s="39" t="s">
        <v>61</v>
      </c>
      <c r="B23" s="40">
        <f>5/340</f>
        <v>1.4705882352941176E-2</v>
      </c>
    </row>
    <row r="24" spans="1:2" ht="16">
      <c r="A24" s="39" t="s">
        <v>46</v>
      </c>
      <c r="B24" s="40">
        <f>84/340</f>
        <v>0.24705882352941178</v>
      </c>
    </row>
    <row r="25" spans="1:2" ht="32">
      <c r="A25" s="39" t="s">
        <v>43</v>
      </c>
      <c r="B25" s="40">
        <f>13/340</f>
        <v>3.8235294117647062E-2</v>
      </c>
    </row>
    <row r="26" spans="1:2" ht="32">
      <c r="A26" s="39" t="s">
        <v>410</v>
      </c>
      <c r="B26" s="40">
        <f>13/340</f>
        <v>3.8235294117647062E-2</v>
      </c>
    </row>
    <row r="27" spans="1:2" ht="32">
      <c r="A27" s="39" t="s">
        <v>411</v>
      </c>
      <c r="B27" s="40">
        <f>12/340</f>
        <v>3.5294117647058823E-2</v>
      </c>
    </row>
    <row r="28" spans="1:2" ht="32">
      <c r="A28" s="39" t="s">
        <v>412</v>
      </c>
      <c r="B28" s="40">
        <f>11/340</f>
        <v>3.2352941176470591E-2</v>
      </c>
    </row>
    <row r="29" spans="1:2" ht="32">
      <c r="A29" s="39" t="s">
        <v>44</v>
      </c>
      <c r="B29" s="40">
        <f>10/340</f>
        <v>2.9411764705882353E-2</v>
      </c>
    </row>
    <row r="30" spans="1:2" ht="32">
      <c r="A30" s="39" t="s">
        <v>413</v>
      </c>
      <c r="B30" s="40">
        <f>10/340</f>
        <v>2.9411764705882353E-2</v>
      </c>
    </row>
    <row r="31" spans="1:2" ht="48">
      <c r="A31" s="39" t="s">
        <v>65</v>
      </c>
      <c r="B31" s="40">
        <f>5/340</f>
        <v>1.4705882352941176E-2</v>
      </c>
    </row>
    <row r="32" spans="1:2" ht="16">
      <c r="A32" s="39" t="s">
        <v>62</v>
      </c>
      <c r="B32" s="40">
        <f>5/340</f>
        <v>1.4705882352941176E-2</v>
      </c>
    </row>
    <row r="33" spans="1:2" ht="32">
      <c r="A33" s="39" t="s">
        <v>48</v>
      </c>
      <c r="B33" s="40">
        <f>5/340</f>
        <v>1.4705882352941176E-2</v>
      </c>
    </row>
    <row r="34" spans="1:2" ht="16">
      <c r="A34" s="39" t="s">
        <v>0</v>
      </c>
      <c r="B34" s="40">
        <f>21/340</f>
        <v>6.1764705882352944E-2</v>
      </c>
    </row>
    <row r="35" spans="1:2" ht="16">
      <c r="A35" s="39" t="s">
        <v>39</v>
      </c>
      <c r="B35" s="40">
        <f>10/340</f>
        <v>2.9411764705882353E-2</v>
      </c>
    </row>
    <row r="36" spans="1:2" ht="64">
      <c r="A36" s="39" t="s">
        <v>414</v>
      </c>
      <c r="B36" s="40">
        <f>6/340</f>
        <v>1.7647058823529412E-2</v>
      </c>
    </row>
    <row r="37" spans="1:2" ht="48">
      <c r="A37" s="39" t="s">
        <v>41</v>
      </c>
      <c r="B37" s="40">
        <f>5/340</f>
        <v>1.4705882352941176E-2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Categories</vt:lpstr>
      <vt:lpstr>Pie diagram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Sina Nordhoff</dc:creator>
  <cp:lastModifiedBy>Microsoft Office User</cp:lastModifiedBy>
  <dcterms:created xsi:type="dcterms:W3CDTF">2018-04-04T11:04:30Z</dcterms:created>
  <dcterms:modified xsi:type="dcterms:W3CDTF">2019-04-16T21:34:31Z</dcterms:modified>
</cp:coreProperties>
</file>