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10" yWindow="-110" windowWidth="19420" windowHeight="10420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7" i="1"/>
  <c r="I7"/>
  <c r="D8"/>
  <c r="D9"/>
  <c r="D7"/>
  <c r="D14"/>
  <c r="J28" l="1"/>
  <c r="J25"/>
  <c r="J22"/>
  <c r="J19"/>
  <c r="J16"/>
  <c r="J13"/>
  <c r="J10"/>
  <c r="I28"/>
  <c r="I25"/>
  <c r="I22"/>
  <c r="I19"/>
  <c r="I16"/>
  <c r="I13"/>
  <c r="I10"/>
  <c r="D11" l="1"/>
  <c r="D12"/>
  <c r="D13"/>
  <c r="D15"/>
  <c r="D16"/>
  <c r="D17"/>
  <c r="D18"/>
  <c r="D19"/>
  <c r="D20"/>
  <c r="D21"/>
  <c r="D22"/>
  <c r="D23"/>
  <c r="D24"/>
  <c r="D25"/>
  <c r="D26"/>
  <c r="D27"/>
  <c r="D28"/>
  <c r="D29"/>
  <c r="D30"/>
  <c r="D10"/>
</calcChain>
</file>

<file path=xl/sharedStrings.xml><?xml version="1.0" encoding="utf-8"?>
<sst xmlns="http://schemas.openxmlformats.org/spreadsheetml/2006/main" count="34" uniqueCount="34">
  <si>
    <t xml:space="preserve">Name  </t>
    <phoneticPr fontId="3" type="noConversion"/>
  </si>
  <si>
    <t>IOD</t>
    <phoneticPr fontId="9" type="noConversion"/>
  </si>
  <si>
    <t>AREA</t>
    <phoneticPr fontId="9" type="noConversion"/>
  </si>
  <si>
    <t>areal density</t>
    <phoneticPr fontId="9" type="noConversion"/>
  </si>
  <si>
    <t xml:space="preserve">12 ENO 400-2c2 </t>
  </si>
  <si>
    <t xml:space="preserve">12 ENO 400-3c2 </t>
  </si>
  <si>
    <t xml:space="preserve">120 ENO 400-1c2 </t>
  </si>
  <si>
    <t xml:space="preserve">120 ENO 400-2c2 </t>
  </si>
  <si>
    <t xml:space="preserve">120 ENO 400-3c2 </t>
  </si>
  <si>
    <t xml:space="preserve">24 ENO 400-1c2 </t>
  </si>
  <si>
    <t xml:space="preserve">24 ENO 400-2c2 </t>
  </si>
  <si>
    <t xml:space="preserve">24 ENO 400-3c2 </t>
  </si>
  <si>
    <t xml:space="preserve">48 ENO 400-1c2 </t>
  </si>
  <si>
    <t xml:space="preserve">48 ENO 400-2c2 </t>
  </si>
  <si>
    <t xml:space="preserve">48 ENO 400-3c2 </t>
  </si>
  <si>
    <t xml:space="preserve">6 ENO 400-1c2 </t>
  </si>
  <si>
    <t xml:space="preserve">6 ENO 400-2c2 </t>
  </si>
  <si>
    <t xml:space="preserve">6 ENO 400-3c2 </t>
  </si>
  <si>
    <t xml:space="preserve">72 ENO 400-1c2 </t>
  </si>
  <si>
    <t xml:space="preserve">72 ENO 400-2c2 </t>
  </si>
  <si>
    <t xml:space="preserve">72 ENO 400-3c2 </t>
  </si>
  <si>
    <t xml:space="preserve">96 ENO 400-1c2 </t>
  </si>
  <si>
    <t xml:space="preserve">96 ENO 400-2c2 </t>
  </si>
  <si>
    <t xml:space="preserve">96 ENO 400-3c2 </t>
  </si>
  <si>
    <r>
      <rPr>
        <b/>
        <sz val="11"/>
        <color indexed="8"/>
        <rFont val="Arial"/>
        <family val="2"/>
      </rPr>
      <t>Software</t>
    </r>
    <r>
      <rPr>
        <b/>
        <sz val="11"/>
        <color indexed="8"/>
        <rFont val="宋体"/>
        <family val="3"/>
        <charset val="134"/>
      </rPr>
      <t>：</t>
    </r>
    <r>
      <rPr>
        <sz val="11"/>
        <color indexed="8"/>
        <rFont val="Arial"/>
        <family val="2"/>
      </rPr>
      <t>Image-pro plus 6.0 (Media Cybernetics, Inc., Rockville, MD, USA)</t>
    </r>
    <r>
      <rPr>
        <b/>
        <sz val="11"/>
        <color indexed="8"/>
        <rFont val="Arial"/>
        <family val="2"/>
      </rPr>
      <t xml:space="preserve">
</t>
    </r>
    <r>
      <rPr>
        <sz val="11"/>
        <color indexed="8"/>
        <rFont val="Arial"/>
        <family val="2"/>
      </rPr>
      <t>areal density=IOD/AREA</t>
    </r>
    <r>
      <rPr>
        <sz val="11"/>
        <color indexed="8"/>
        <rFont val="宋体"/>
        <family val="3"/>
        <charset val="134"/>
      </rPr>
      <t/>
    </r>
    <phoneticPr fontId="4" type="noConversion"/>
  </si>
  <si>
    <t xml:space="preserve">Culture time </t>
    <phoneticPr fontId="9" type="noConversion"/>
  </si>
  <si>
    <t>Areal densities</t>
    <phoneticPr fontId="9" type="noConversion"/>
  </si>
  <si>
    <t>Mean</t>
    <phoneticPr fontId="9" type="noConversion"/>
  </si>
  <si>
    <t>SD</t>
    <phoneticPr fontId="9" type="noConversion"/>
  </si>
  <si>
    <t xml:space="preserve">0 ENO 400-1c2 </t>
    <phoneticPr fontId="9" type="noConversion"/>
  </si>
  <si>
    <t xml:space="preserve">0 ENO 400-2c2 </t>
    <phoneticPr fontId="9" type="noConversion"/>
  </si>
  <si>
    <t xml:space="preserve">12 ENO 400-1c2 </t>
    <phoneticPr fontId="9" type="noConversion"/>
  </si>
  <si>
    <t xml:space="preserve">0 ENO 400-3c2 </t>
    <phoneticPr fontId="9" type="noConversion"/>
  </si>
  <si>
    <t>Analysis report of Wuhan Servicebio Technology CO.,LTD</t>
    <phoneticPr fontId="4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</si>
</sst>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family val="2"/>
      <scheme val="minor"/>
    </font>
    <font>
      <b/>
      <sz val="24"/>
      <color indexed="8"/>
      <name val="Arial"/>
      <family val="2"/>
    </font>
    <font>
      <b/>
      <sz val="24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indexed="8"/>
      <name val="Arial"/>
      <family val="2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indexed="8"/>
      <name val="Arial"/>
      <family val="2"/>
    </font>
    <font>
      <sz val="9"/>
      <name val="宋体"/>
      <family val="2"/>
      <charset val="134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8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0" applyFont="1"/>
    <xf numFmtId="0" fontId="10" fillId="0" borderId="0" xfId="0" applyFont="1" applyFill="1"/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0"/>
  <sheetViews>
    <sheetView tabSelected="1" workbookViewId="0">
      <selection sqref="A1:O2"/>
    </sheetView>
  </sheetViews>
  <sheetFormatPr defaultColWidth="9" defaultRowHeight="13.5" customHeight="1"/>
  <cols>
    <col min="1" max="1" width="44.6328125" style="3" customWidth="1"/>
    <col min="2" max="3" width="9" style="6" customWidth="1"/>
    <col min="4" max="4" width="13.90625" style="6" bestFit="1" customWidth="1"/>
    <col min="5" max="6" width="9" style="3"/>
    <col min="7" max="7" width="14.1796875" style="3" customWidth="1"/>
    <col min="8" max="8" width="16.54296875" style="3" customWidth="1"/>
    <col min="9" max="16384" width="9" style="3"/>
  </cols>
  <sheetData>
    <row r="1" spans="1:16" ht="24" customHeight="1">
      <c r="A1" s="9" t="s">
        <v>33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2"/>
    </row>
    <row r="2" spans="1:16" ht="24" customHeight="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2"/>
    </row>
    <row r="3" spans="1:16" ht="24" customHeight="1">
      <c r="A3" s="11" t="s">
        <v>24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2"/>
    </row>
    <row r="4" spans="1:16" ht="24" customHeight="1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2"/>
    </row>
    <row r="5" spans="1:16" ht="24" customHeight="1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2"/>
    </row>
    <row r="6" spans="1:16" ht="21" customHeight="1">
      <c r="A6" s="1" t="s">
        <v>0</v>
      </c>
      <c r="B6" s="5" t="s">
        <v>1</v>
      </c>
      <c r="C6" s="5" t="s">
        <v>2</v>
      </c>
      <c r="D6" s="5" t="s">
        <v>3</v>
      </c>
      <c r="G6" s="5" t="s">
        <v>25</v>
      </c>
      <c r="H6" s="5" t="s">
        <v>26</v>
      </c>
      <c r="I6" s="5" t="s">
        <v>27</v>
      </c>
      <c r="J6" s="5" t="s">
        <v>28</v>
      </c>
      <c r="P6" s="2"/>
    </row>
    <row r="7" spans="1:16" ht="13.5" customHeight="1">
      <c r="A7" s="7" t="s">
        <v>29</v>
      </c>
      <c r="B7" s="6">
        <v>1731.44</v>
      </c>
      <c r="C7" s="6">
        <v>38377</v>
      </c>
      <c r="D7" s="6">
        <f>B7/C7</f>
        <v>4.5116606300648829E-2</v>
      </c>
      <c r="G7" s="3">
        <v>0</v>
      </c>
      <c r="H7" s="6">
        <v>4.5116606300648829E-2</v>
      </c>
      <c r="I7" s="3">
        <f>AVERAGE(H7:H9)</f>
        <v>5.0036815730111817E-2</v>
      </c>
      <c r="J7" s="3">
        <f>STDEV(H7:H9)</f>
        <v>4.3186386093489581E-3</v>
      </c>
      <c r="O7" s="2"/>
    </row>
    <row r="8" spans="1:16" ht="13.5" customHeight="1">
      <c r="A8" s="7" t="s">
        <v>30</v>
      </c>
      <c r="B8" s="6">
        <v>958.29</v>
      </c>
      <c r="C8" s="6">
        <v>18502</v>
      </c>
      <c r="D8" s="6">
        <f t="shared" ref="D8:D9" si="0">B8/C8</f>
        <v>5.1793860123229916E-2</v>
      </c>
      <c r="H8" s="6">
        <v>5.1793860123229916E-2</v>
      </c>
      <c r="O8" s="2"/>
    </row>
    <row r="9" spans="1:16" ht="13.5" customHeight="1">
      <c r="A9" s="7" t="s">
        <v>32</v>
      </c>
      <c r="B9" s="6">
        <v>1106.4000000000001</v>
      </c>
      <c r="C9" s="6">
        <v>20797</v>
      </c>
      <c r="D9" s="6">
        <f t="shared" si="0"/>
        <v>5.3199980766456705E-2</v>
      </c>
      <c r="H9" s="6">
        <v>5.3199980766456705E-2</v>
      </c>
    </row>
    <row r="10" spans="1:16" ht="13.5" customHeight="1">
      <c r="A10" s="7" t="s">
        <v>31</v>
      </c>
      <c r="B10" s="8">
        <v>1823.221</v>
      </c>
      <c r="C10" s="6">
        <v>35756</v>
      </c>
      <c r="D10" s="6">
        <f>B10/C10</f>
        <v>5.0990630943058508E-2</v>
      </c>
      <c r="G10" s="3">
        <v>6</v>
      </c>
      <c r="H10" s="6">
        <v>3.7658134396723601E-2</v>
      </c>
      <c r="I10" s="3">
        <f>AVERAGE(H10:H12)</f>
        <v>4.5232381142576904E-2</v>
      </c>
      <c r="J10" s="3">
        <f>STDEVA(H10:H12)</f>
        <v>1.365720121699813E-2</v>
      </c>
    </row>
    <row r="11" spans="1:16" ht="13.5" customHeight="1">
      <c r="A11" s="7" t="s">
        <v>4</v>
      </c>
      <c r="B11" s="8">
        <v>4056.6210000000001</v>
      </c>
      <c r="C11" s="6">
        <v>106494</v>
      </c>
      <c r="D11" s="6">
        <f t="shared" ref="D11:D30" si="1">B11/C11</f>
        <v>3.8092484083610344E-2</v>
      </c>
      <c r="H11" s="6">
        <v>3.7040680084188371E-2</v>
      </c>
    </row>
    <row r="12" spans="1:16" ht="13.5" customHeight="1">
      <c r="A12" s="7" t="s">
        <v>5</v>
      </c>
      <c r="B12" s="8">
        <v>3670.7649999999999</v>
      </c>
      <c r="C12" s="6">
        <v>80763</v>
      </c>
      <c r="D12" s="6">
        <f t="shared" si="1"/>
        <v>4.5451072892289786E-2</v>
      </c>
      <c r="H12" s="6">
        <v>6.0998328946818732E-2</v>
      </c>
    </row>
    <row r="13" spans="1:16" ht="13.5" customHeight="1">
      <c r="A13" s="7" t="s">
        <v>6</v>
      </c>
      <c r="B13" s="8">
        <v>2210.5129999999999</v>
      </c>
      <c r="C13" s="6">
        <v>35696</v>
      </c>
      <c r="D13" s="6">
        <f t="shared" si="1"/>
        <v>6.1926070147915728E-2</v>
      </c>
      <c r="G13" s="3">
        <v>12</v>
      </c>
      <c r="H13" s="6">
        <v>5.0990630943058508E-2</v>
      </c>
      <c r="I13" s="3">
        <f>AVERAGE(H13:H15)</f>
        <v>4.4844729306319546E-2</v>
      </c>
      <c r="J13" s="3">
        <f>STDEVA(H13:H15)</f>
        <v>6.4704163320576658E-3</v>
      </c>
    </row>
    <row r="14" spans="1:16" ht="13.5" customHeight="1">
      <c r="A14" s="7" t="s">
        <v>7</v>
      </c>
      <c r="B14" s="8">
        <v>876.26930000000004</v>
      </c>
      <c r="C14" s="6">
        <v>13618</v>
      </c>
      <c r="D14" s="6">
        <f>B14/C14</f>
        <v>6.4346401821119115E-2</v>
      </c>
      <c r="H14" s="6">
        <v>3.8092484083610344E-2</v>
      </c>
    </row>
    <row r="15" spans="1:16" ht="13.5" customHeight="1">
      <c r="A15" s="7" t="s">
        <v>8</v>
      </c>
      <c r="B15" s="8">
        <v>470.0838</v>
      </c>
      <c r="C15" s="6">
        <v>7074</v>
      </c>
      <c r="D15" s="6">
        <f t="shared" si="1"/>
        <v>6.6452332485156917E-2</v>
      </c>
      <c r="H15" s="6">
        <v>4.5451072892289786E-2</v>
      </c>
    </row>
    <row r="16" spans="1:16" ht="13.5" customHeight="1">
      <c r="A16" s="7" t="s">
        <v>9</v>
      </c>
      <c r="B16" s="8">
        <v>338.99029999999999</v>
      </c>
      <c r="C16" s="6">
        <v>6353</v>
      </c>
      <c r="D16" s="6">
        <f t="shared" si="1"/>
        <v>5.3359090193609314E-2</v>
      </c>
      <c r="G16" s="3">
        <v>24</v>
      </c>
      <c r="H16" s="6">
        <v>5.3359090193609314E-2</v>
      </c>
      <c r="I16" s="3">
        <f>AVERAGE(H16:H18)</f>
        <v>6.2526185768508047E-2</v>
      </c>
      <c r="J16" s="3">
        <f>STDEVA(H16:H18)</f>
        <v>8.9156697079573344E-3</v>
      </c>
    </row>
    <row r="17" spans="1:15" ht="13.5" customHeight="1">
      <c r="A17" s="7" t="s">
        <v>10</v>
      </c>
      <c r="B17" s="8">
        <v>660.71559999999999</v>
      </c>
      <c r="C17" s="6">
        <v>9284</v>
      </c>
      <c r="D17" s="6">
        <f t="shared" si="1"/>
        <v>7.1167126238690218E-2</v>
      </c>
      <c r="H17" s="6">
        <v>7.1167126238690204E-2</v>
      </c>
    </row>
    <row r="18" spans="1:15" ht="13.5" customHeight="1">
      <c r="A18" s="7" t="s">
        <v>11</v>
      </c>
      <c r="B18" s="8">
        <v>719.17499999999995</v>
      </c>
      <c r="C18" s="6">
        <v>11406</v>
      </c>
      <c r="D18" s="6">
        <f t="shared" si="1"/>
        <v>6.3052340873224616E-2</v>
      </c>
      <c r="H18" s="6">
        <v>6.3052340873224616E-2</v>
      </c>
    </row>
    <row r="19" spans="1:15" ht="13.5" customHeight="1">
      <c r="A19" s="7" t="s">
        <v>12</v>
      </c>
      <c r="B19" s="8">
        <v>1348.42</v>
      </c>
      <c r="C19" s="6">
        <v>25342</v>
      </c>
      <c r="D19" s="6">
        <f t="shared" si="1"/>
        <v>5.3208902217662384E-2</v>
      </c>
      <c r="G19" s="3">
        <v>48</v>
      </c>
      <c r="H19" s="6">
        <v>5.3208902217662384E-2</v>
      </c>
      <c r="I19" s="3">
        <f>AVERAGE(G21:H21)</f>
        <v>4.3950863478642362E-2</v>
      </c>
      <c r="J19" s="3">
        <f>STDEVA(H19:H21)</f>
        <v>4.8261873654394834E-3</v>
      </c>
    </row>
    <row r="20" spans="1:15" ht="13.5" customHeight="1">
      <c r="A20" s="7" t="s">
        <v>13</v>
      </c>
      <c r="B20" s="8">
        <v>1223.5920000000001</v>
      </c>
      <c r="C20" s="6">
        <v>24018</v>
      </c>
      <c r="D20" s="6">
        <f t="shared" si="1"/>
        <v>5.0944791406445172E-2</v>
      </c>
      <c r="H20" s="6">
        <v>5.0944791406445172E-2</v>
      </c>
    </row>
    <row r="21" spans="1:15" ht="13.5" customHeight="1">
      <c r="A21" s="7" t="s">
        <v>14</v>
      </c>
      <c r="B21" s="8">
        <v>1101.98</v>
      </c>
      <c r="C21" s="6">
        <v>25073</v>
      </c>
      <c r="D21" s="6">
        <f t="shared" si="1"/>
        <v>4.3950863478642362E-2</v>
      </c>
      <c r="H21" s="6">
        <v>4.3950863478642362E-2</v>
      </c>
      <c r="K21" s="4"/>
      <c r="L21" s="4"/>
      <c r="M21" s="4"/>
      <c r="N21" s="4"/>
    </row>
    <row r="22" spans="1:15" ht="13.5" customHeight="1">
      <c r="A22" s="7" t="s">
        <v>15</v>
      </c>
      <c r="B22" s="8">
        <v>1026.5039999999999</v>
      </c>
      <c r="C22" s="6">
        <v>37114</v>
      </c>
      <c r="D22" s="6">
        <f t="shared" si="1"/>
        <v>2.7658134396723606E-2</v>
      </c>
      <c r="G22" s="3">
        <v>72</v>
      </c>
      <c r="H22" s="6">
        <v>5.7807456051532771E-2</v>
      </c>
      <c r="I22" s="3">
        <f>AVERAGE(H22:H24)</f>
        <v>5.8453028143324821E-2</v>
      </c>
      <c r="J22" s="3">
        <f>STDEVA(H22:H24)</f>
        <v>8.5281447586987229E-4</v>
      </c>
    </row>
    <row r="23" spans="1:15" ht="13.5" customHeight="1">
      <c r="A23" s="7" t="s">
        <v>16</v>
      </c>
      <c r="B23" s="8">
        <v>1126.3330000000001</v>
      </c>
      <c r="C23" s="6">
        <v>30408</v>
      </c>
      <c r="D23" s="6">
        <f t="shared" si="1"/>
        <v>3.7040680084188371E-2</v>
      </c>
      <c r="H23" s="6">
        <v>5.8131826583767435E-2</v>
      </c>
    </row>
    <row r="24" spans="1:15" s="4" customFormat="1" ht="13.5" customHeight="1">
      <c r="A24" s="7" t="s">
        <v>17</v>
      </c>
      <c r="B24" s="8">
        <v>1460.117</v>
      </c>
      <c r="C24" s="6">
        <v>23937</v>
      </c>
      <c r="D24" s="6">
        <f t="shared" si="1"/>
        <v>6.0998328946818732E-2</v>
      </c>
      <c r="H24" s="6">
        <v>5.9419801794674272E-2</v>
      </c>
      <c r="K24" s="3"/>
      <c r="L24" s="3"/>
      <c r="M24" s="3"/>
      <c r="N24" s="3"/>
      <c r="O24" s="3"/>
    </row>
    <row r="25" spans="1:15" ht="13.5" customHeight="1">
      <c r="A25" s="7" t="s">
        <v>18</v>
      </c>
      <c r="B25" s="8">
        <v>5994.6909999999998</v>
      </c>
      <c r="C25" s="6">
        <v>103701</v>
      </c>
      <c r="D25" s="6">
        <f t="shared" si="1"/>
        <v>5.7807456051532771E-2</v>
      </c>
      <c r="G25" s="3">
        <v>96</v>
      </c>
      <c r="H25" s="6">
        <v>4.4403687005928852E-2</v>
      </c>
      <c r="I25" s="3">
        <f>AVERAGE(H25:H27)</f>
        <v>5.3073512258187128E-2</v>
      </c>
      <c r="J25" s="3">
        <f>STDEVA(H25:H27)</f>
        <v>7.5337178732124655E-3</v>
      </c>
    </row>
    <row r="26" spans="1:15" ht="13.5" customHeight="1">
      <c r="A26" s="7" t="s">
        <v>19</v>
      </c>
      <c r="B26" s="8">
        <v>3459.4250000000002</v>
      </c>
      <c r="C26" s="6">
        <v>59510</v>
      </c>
      <c r="D26" s="6">
        <f t="shared" si="1"/>
        <v>5.8131826583767435E-2</v>
      </c>
      <c r="H26" s="6">
        <v>5.802689280154362E-2</v>
      </c>
    </row>
    <row r="27" spans="1:15" ht="13.5" customHeight="1">
      <c r="A27" s="7" t="s">
        <v>20</v>
      </c>
      <c r="B27" s="8">
        <v>5707.9849999999997</v>
      </c>
      <c r="C27" s="6">
        <v>96062</v>
      </c>
      <c r="D27" s="6">
        <f t="shared" si="1"/>
        <v>5.9419801794674272E-2</v>
      </c>
      <c r="H27" s="6">
        <v>5.6789956967088911E-2</v>
      </c>
    </row>
    <row r="28" spans="1:15" ht="13.5" customHeight="1">
      <c r="A28" s="7" t="s">
        <v>21</v>
      </c>
      <c r="B28" s="8">
        <v>2875.9380000000001</v>
      </c>
      <c r="C28" s="6">
        <v>64768</v>
      </c>
      <c r="D28" s="6">
        <f t="shared" si="1"/>
        <v>4.4403687005928852E-2</v>
      </c>
      <c r="G28" s="3">
        <v>120</v>
      </c>
      <c r="H28" s="6">
        <v>6.1926070147915728E-2</v>
      </c>
      <c r="I28" s="3">
        <f>AVERAGE(H28:H30)</f>
        <v>6.4241601484730584E-2</v>
      </c>
      <c r="J28" s="3">
        <f>STDEVA(H28:H30)</f>
        <v>2.264950334833499E-3</v>
      </c>
    </row>
    <row r="29" spans="1:15" ht="13.5" customHeight="1">
      <c r="A29" s="7" t="s">
        <v>22</v>
      </c>
      <c r="B29" s="8">
        <v>5292.8649999999998</v>
      </c>
      <c r="C29" s="6">
        <v>91214</v>
      </c>
      <c r="D29" s="6">
        <f t="shared" si="1"/>
        <v>5.802689280154362E-2</v>
      </c>
      <c r="H29" s="6">
        <v>6.4346401821119115E-2</v>
      </c>
    </row>
    <row r="30" spans="1:15" ht="13.5" customHeight="1">
      <c r="A30" s="7" t="s">
        <v>23</v>
      </c>
      <c r="B30" s="8">
        <v>5621.8649999999998</v>
      </c>
      <c r="C30" s="6">
        <v>98994</v>
      </c>
      <c r="D30" s="6">
        <f t="shared" si="1"/>
        <v>5.6789956967088911E-2</v>
      </c>
      <c r="H30" s="6">
        <v>6.6452332485156917E-2</v>
      </c>
    </row>
  </sheetData>
  <mergeCells count="2">
    <mergeCell ref="A1:O2"/>
    <mergeCell ref="A3:O5"/>
  </mergeCells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2021-08-10T03:00:21Z</dcterms:modified>
</cp:coreProperties>
</file>