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D\PhD_Thesis Chapters\Guyana_Mangrove_Data_Paper\ESSD_Submission\Dataset\Concentration Data\Field_Sample_Validation\"/>
    </mc:Choice>
  </mc:AlternateContent>
  <xr:revisionPtr revIDLastSave="0" documentId="13_ncr:1_{848311D0-2AEC-4266-AD80-431CC4BADCB7}" xr6:coauthVersionLast="36" xr6:coauthVersionMax="36" xr10:uidLastSave="{00000000-0000-0000-0000-000000000000}"/>
  <bookViews>
    <workbookView xWindow="0" yWindow="0" windowWidth="23040" windowHeight="9060" xr2:uid="{7517E731-C56B-498A-B2C7-EC5AF62F15D6}"/>
  </bookViews>
  <sheets>
    <sheet name="Filtration_test_1" sheetId="1" r:id="rId1"/>
    <sheet name="Filtration_test_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N11" i="2"/>
  <c r="N10" i="2"/>
  <c r="N9" i="2"/>
  <c r="E10" i="2"/>
  <c r="E7" i="2"/>
  <c r="E6" i="2"/>
  <c r="E4" i="2"/>
  <c r="I33" i="2"/>
  <c r="E33" i="2"/>
  <c r="J33" i="2" s="1"/>
  <c r="K32" i="2"/>
  <c r="J32" i="2"/>
  <c r="I32" i="2"/>
  <c r="E32" i="2"/>
  <c r="I31" i="2"/>
  <c r="E31" i="2"/>
  <c r="I30" i="2"/>
  <c r="E30" i="2"/>
  <c r="I29" i="2"/>
  <c r="E29" i="2"/>
  <c r="I28" i="2"/>
  <c r="E28" i="2"/>
  <c r="I27" i="2"/>
  <c r="E27" i="2"/>
  <c r="I26" i="2"/>
  <c r="E26" i="2"/>
  <c r="J26" i="2" s="1"/>
  <c r="I25" i="2"/>
  <c r="E25" i="2"/>
  <c r="I24" i="2"/>
  <c r="E24" i="2"/>
  <c r="J24" i="2" s="1"/>
  <c r="I23" i="2"/>
  <c r="E23" i="2"/>
  <c r="I22" i="2"/>
  <c r="E22" i="2"/>
  <c r="J22" i="2" s="1"/>
  <c r="I21" i="2"/>
  <c r="E21" i="2"/>
  <c r="I20" i="2"/>
  <c r="E20" i="2"/>
  <c r="B20" i="2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I19" i="2"/>
  <c r="E19" i="2"/>
  <c r="B19" i="2"/>
  <c r="I18" i="2"/>
  <c r="E18" i="2"/>
  <c r="I17" i="2"/>
  <c r="K17" i="2" s="1"/>
  <c r="E17" i="2"/>
  <c r="J17" i="2" s="1"/>
  <c r="I16" i="2"/>
  <c r="E16" i="2"/>
  <c r="I15" i="2"/>
  <c r="K15" i="2" s="1"/>
  <c r="E15" i="2"/>
  <c r="I14" i="2"/>
  <c r="E14" i="2"/>
  <c r="I13" i="2"/>
  <c r="K13" i="2" s="1"/>
  <c r="E13" i="2"/>
  <c r="J13" i="2" s="1"/>
  <c r="I12" i="2"/>
  <c r="E12" i="2"/>
  <c r="I11" i="2"/>
  <c r="K11" i="2" s="1"/>
  <c r="E11" i="2"/>
  <c r="I10" i="2"/>
  <c r="I9" i="2"/>
  <c r="K9" i="2" s="1"/>
  <c r="E9" i="2"/>
  <c r="I8" i="2"/>
  <c r="E8" i="2"/>
  <c r="I7" i="2"/>
  <c r="K7" i="2" s="1"/>
  <c r="I6" i="2"/>
  <c r="K6" i="2" s="1"/>
  <c r="I5" i="2"/>
  <c r="K5" i="2" s="1"/>
  <c r="E5" i="2"/>
  <c r="I4" i="2"/>
  <c r="K4" i="2" s="1"/>
  <c r="I33" i="1"/>
  <c r="K33" i="1" s="1"/>
  <c r="E33" i="1"/>
  <c r="J33" i="1" s="1"/>
  <c r="I32" i="1"/>
  <c r="K32" i="1" s="1"/>
  <c r="E32" i="1"/>
  <c r="J32" i="1" s="1"/>
  <c r="I31" i="1"/>
  <c r="K31" i="1" s="1"/>
  <c r="E31" i="1"/>
  <c r="I30" i="1"/>
  <c r="K30" i="1" s="1"/>
  <c r="E30" i="1"/>
  <c r="J30" i="1" s="1"/>
  <c r="K29" i="1"/>
  <c r="I29" i="1"/>
  <c r="E29" i="1"/>
  <c r="J29" i="1" s="1"/>
  <c r="I28" i="1"/>
  <c r="K28" i="1" s="1"/>
  <c r="E28" i="1"/>
  <c r="I27" i="1"/>
  <c r="E27" i="1"/>
  <c r="I26" i="1"/>
  <c r="K26" i="1" s="1"/>
  <c r="E26" i="1"/>
  <c r="I25" i="1"/>
  <c r="E25" i="1"/>
  <c r="I24" i="1"/>
  <c r="E24" i="1"/>
  <c r="I23" i="1"/>
  <c r="K23" i="1" s="1"/>
  <c r="E23" i="1"/>
  <c r="J23" i="1" s="1"/>
  <c r="I22" i="1"/>
  <c r="K22" i="1" s="1"/>
  <c r="E22" i="1"/>
  <c r="I21" i="1"/>
  <c r="K21" i="1" s="1"/>
  <c r="E21" i="1"/>
  <c r="J21" i="1" s="1"/>
  <c r="I20" i="1"/>
  <c r="K20" i="1" s="1"/>
  <c r="E20" i="1"/>
  <c r="J20" i="1" s="1"/>
  <c r="I19" i="1"/>
  <c r="K19" i="1" s="1"/>
  <c r="E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I18" i="1"/>
  <c r="K18" i="1" s="1"/>
  <c r="E18" i="1"/>
  <c r="J18" i="1" s="1"/>
  <c r="I17" i="1"/>
  <c r="E17" i="1"/>
  <c r="I16" i="1"/>
  <c r="K16" i="1" s="1"/>
  <c r="E16" i="1"/>
  <c r="J16" i="1" s="1"/>
  <c r="I15" i="1"/>
  <c r="E15" i="1"/>
  <c r="I14" i="1"/>
  <c r="K14" i="1" s="1"/>
  <c r="E14" i="1"/>
  <c r="J14" i="1" s="1"/>
  <c r="I13" i="1"/>
  <c r="E13" i="1"/>
  <c r="I12" i="1"/>
  <c r="K12" i="1" s="1"/>
  <c r="E12" i="1"/>
  <c r="I11" i="1"/>
  <c r="E11" i="1"/>
  <c r="I10" i="1"/>
  <c r="K10" i="1" s="1"/>
  <c r="E10" i="1"/>
  <c r="J10" i="1" s="1"/>
  <c r="I9" i="1"/>
  <c r="E9" i="1"/>
  <c r="I8" i="1"/>
  <c r="K8" i="1" s="1"/>
  <c r="E8" i="1"/>
  <c r="J8" i="1" s="1"/>
  <c r="I7" i="1"/>
  <c r="E7" i="1"/>
  <c r="I6" i="1"/>
  <c r="K6" i="1" s="1"/>
  <c r="E6" i="1"/>
  <c r="J6" i="1" s="1"/>
  <c r="I5" i="1"/>
  <c r="E5" i="1"/>
  <c r="I4" i="1"/>
  <c r="K4" i="1" s="1"/>
  <c r="E4" i="1"/>
  <c r="J19" i="1" l="1"/>
  <c r="J25" i="1"/>
  <c r="J31" i="1"/>
  <c r="J22" i="1"/>
  <c r="J24" i="1"/>
  <c r="J26" i="1"/>
  <c r="J4" i="2"/>
  <c r="J12" i="2"/>
  <c r="J27" i="2"/>
  <c r="J31" i="2"/>
  <c r="J30" i="2"/>
  <c r="K26" i="2"/>
  <c r="J25" i="2"/>
  <c r="J21" i="2"/>
  <c r="J19" i="2"/>
  <c r="J18" i="2"/>
  <c r="J14" i="2"/>
  <c r="K30" i="2"/>
  <c r="J29" i="2"/>
  <c r="J28" i="2"/>
  <c r="K28" i="2"/>
  <c r="K24" i="2"/>
  <c r="J23" i="2"/>
  <c r="K22" i="2"/>
  <c r="K20" i="2"/>
  <c r="J20" i="2"/>
  <c r="K18" i="2"/>
  <c r="J16" i="2"/>
  <c r="J15" i="2"/>
  <c r="K14" i="2"/>
  <c r="J11" i="2"/>
  <c r="J8" i="2"/>
  <c r="J6" i="2"/>
  <c r="K10" i="2"/>
  <c r="J10" i="2"/>
  <c r="J9" i="2"/>
  <c r="J7" i="2"/>
  <c r="J5" i="2"/>
  <c r="K8" i="2"/>
  <c r="K12" i="2"/>
  <c r="K16" i="2"/>
  <c r="K19" i="2"/>
  <c r="K21" i="2"/>
  <c r="K23" i="2"/>
  <c r="K25" i="2"/>
  <c r="K27" i="2"/>
  <c r="K29" i="2"/>
  <c r="K31" i="2"/>
  <c r="K33" i="2"/>
  <c r="J27" i="1"/>
  <c r="K27" i="1"/>
  <c r="J12" i="1"/>
  <c r="K24" i="1"/>
  <c r="K25" i="1"/>
  <c r="J28" i="1"/>
  <c r="J7" i="1"/>
  <c r="J11" i="1"/>
  <c r="J17" i="1"/>
  <c r="K5" i="1"/>
  <c r="K7" i="1"/>
  <c r="K9" i="1"/>
  <c r="K11" i="1"/>
  <c r="K13" i="1"/>
  <c r="K15" i="1"/>
  <c r="K17" i="1"/>
  <c r="J9" i="1"/>
  <c r="J13" i="1"/>
  <c r="J15" i="1"/>
</calcChain>
</file>

<file path=xl/sharedStrings.xml><?xml version="1.0" encoding="utf-8"?>
<sst xmlns="http://schemas.openxmlformats.org/spreadsheetml/2006/main" count="38" uniqueCount="21">
  <si>
    <t>Filter number</t>
  </si>
  <si>
    <t>Container weight (g)</t>
  </si>
  <si>
    <t>Container weight + dry filter paper (g)</t>
  </si>
  <si>
    <t>filter + filtered sediment + cup  (g)</t>
  </si>
  <si>
    <t>sediment dry mass (g)</t>
  </si>
  <si>
    <t>SSC (g/l)</t>
  </si>
  <si>
    <t>Volumes</t>
  </si>
  <si>
    <t>50 ml</t>
  </si>
  <si>
    <t>100 ml</t>
  </si>
  <si>
    <t>200 ml</t>
  </si>
  <si>
    <t>Check</t>
  </si>
  <si>
    <t>FILTRATION OF FIELD VALUES ALONG THE GUYANA COASTLINE DURING HIGH TIDE</t>
  </si>
  <si>
    <t>Filtered Sediment (Wet) (g)</t>
  </si>
  <si>
    <t>Filter  number</t>
  </si>
  <si>
    <t>Weight Check</t>
  </si>
  <si>
    <t>Filtered Volume (l)</t>
  </si>
  <si>
    <t>Depths</t>
  </si>
  <si>
    <t>100 cm</t>
  </si>
  <si>
    <t>50 cm</t>
  </si>
  <si>
    <t>20 cm</t>
  </si>
  <si>
    <t>filter + cup + sediment dry 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</si>
</sst>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6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1" fillId="0" borderId="0" xfId="0" applyFont="1"/>
    <xf numFmtId="0" fontId="0" fillId="0" borderId="0" xfId="0" applyFill="1"/>
    <xf numFmtId="0" fontId="2" fillId="0" borderId="7" xfId="0" applyFont="1" applyFill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/>
    </xf>
    <xf numFmtId="166" fontId="2" fillId="2" borderId="7" xfId="0" applyNumberFormat="1" applyFont="1" applyFill="1" applyBorder="1" applyAlignment="1">
      <alignment horizontal="center"/>
    </xf>
    <xf numFmtId="166" fontId="2" fillId="0" borderId="7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8045F-390D-47E4-AC48-E0431CFB7EC3}">
  <dimension ref="A1:K39"/>
  <sheetViews>
    <sheetView tabSelected="1" zoomScale="62" zoomScaleNormal="62" workbookViewId="0">
      <selection activeCell="D51" sqref="D51"/>
    </sheetView>
  </sheetViews>
  <sheetFormatPr defaultColWidth="11" defaultRowHeight="15.6" x14ac:dyDescent="0.3"/>
  <cols>
    <col min="2" max="2" width="17.3984375" customWidth="1"/>
    <col min="3" max="3" width="18.8984375" bestFit="1" customWidth="1"/>
    <col min="4" max="4" width="22.8984375" bestFit="1" customWidth="1"/>
    <col min="5" max="5" width="21.69921875" bestFit="1" customWidth="1"/>
    <col min="6" max="6" width="25.3984375" customWidth="1"/>
    <col min="7" max="7" width="23.69921875" customWidth="1"/>
    <col min="8" max="8" width="28.69921875" customWidth="1"/>
    <col min="9" max="9" width="27.296875" customWidth="1"/>
    <col min="10" max="10" width="16.796875" customWidth="1"/>
    <col min="11" max="11" width="44.8984375" customWidth="1"/>
  </cols>
  <sheetData>
    <row r="1" spans="1:11" ht="15.75" customHeight="1" x14ac:dyDescent="0.3">
      <c r="A1" s="19" t="s">
        <v>16</v>
      </c>
      <c r="B1" s="6" t="s">
        <v>11</v>
      </c>
      <c r="C1" s="7"/>
      <c r="D1" s="7"/>
      <c r="E1" s="7"/>
      <c r="F1" s="7"/>
      <c r="G1" s="7"/>
      <c r="H1" s="7"/>
      <c r="I1" s="7"/>
      <c r="J1" s="7"/>
      <c r="K1" s="8"/>
    </row>
    <row r="2" spans="1:11" ht="15.75" customHeight="1" x14ac:dyDescent="0.3">
      <c r="A2" s="20"/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1:11" ht="42.6" customHeight="1" x14ac:dyDescent="0.3">
      <c r="A3" s="20"/>
      <c r="B3" s="12" t="s">
        <v>13</v>
      </c>
      <c r="C3" s="13" t="s">
        <v>1</v>
      </c>
      <c r="D3" s="13" t="s">
        <v>2</v>
      </c>
      <c r="E3" s="13" t="s">
        <v>12</v>
      </c>
      <c r="F3" s="14" t="s">
        <v>3</v>
      </c>
      <c r="G3" s="12" t="s">
        <v>15</v>
      </c>
      <c r="H3" s="13" t="s">
        <v>20</v>
      </c>
      <c r="I3" s="12" t="s">
        <v>4</v>
      </c>
      <c r="J3" s="12" t="s">
        <v>14</v>
      </c>
      <c r="K3" s="12" t="s">
        <v>5</v>
      </c>
    </row>
    <row r="4" spans="1:11" x14ac:dyDescent="0.3">
      <c r="A4" s="23" t="s">
        <v>17</v>
      </c>
      <c r="B4" s="21">
        <v>1</v>
      </c>
      <c r="C4" s="5">
        <v>38.46</v>
      </c>
      <c r="D4" s="5">
        <v>39.75</v>
      </c>
      <c r="E4" s="30">
        <f>F4-D4</f>
        <v>3.5399999999999991</v>
      </c>
      <c r="F4" s="5">
        <v>43.29</v>
      </c>
      <c r="G4" s="5">
        <v>0.2</v>
      </c>
      <c r="H4" s="18">
        <v>41.1</v>
      </c>
      <c r="I4" s="18">
        <f>F4-H4</f>
        <v>2.1899999999999977</v>
      </c>
      <c r="J4" s="31">
        <f>E4-I4</f>
        <v>1.3500000000000014</v>
      </c>
      <c r="K4" s="18">
        <f t="shared" ref="K4:K23" si="0">I4/G4</f>
        <v>10.949999999999989</v>
      </c>
    </row>
    <row r="5" spans="1:11" x14ac:dyDescent="0.3">
      <c r="A5" s="23"/>
      <c r="B5" s="21">
        <v>2</v>
      </c>
      <c r="C5" s="5">
        <v>29.78</v>
      </c>
      <c r="D5" s="5">
        <v>31.07</v>
      </c>
      <c r="E5" s="30">
        <f t="shared" ref="E5:E33" si="1">F5-D5</f>
        <v>3.8800000000000026</v>
      </c>
      <c r="F5" s="5">
        <v>34.950000000000003</v>
      </c>
      <c r="G5" s="5">
        <v>0.2</v>
      </c>
      <c r="H5" s="18">
        <v>32.03</v>
      </c>
      <c r="I5" s="18">
        <f t="shared" ref="I5:I23" si="2">F5-H5</f>
        <v>2.9200000000000017</v>
      </c>
      <c r="J5" s="31">
        <f>E5-I5</f>
        <v>0.96000000000000085</v>
      </c>
      <c r="K5" s="18">
        <f t="shared" si="0"/>
        <v>14.600000000000009</v>
      </c>
    </row>
    <row r="6" spans="1:11" x14ac:dyDescent="0.3">
      <c r="A6" s="23"/>
      <c r="B6" s="21">
        <v>3</v>
      </c>
      <c r="C6" s="5">
        <v>34.58</v>
      </c>
      <c r="D6" s="5">
        <v>35.880000000000003</v>
      </c>
      <c r="E6" s="30">
        <f t="shared" si="1"/>
        <v>2.7299999999999969</v>
      </c>
      <c r="F6" s="5">
        <v>38.61</v>
      </c>
      <c r="G6" s="5">
        <v>0.1</v>
      </c>
      <c r="H6" s="18">
        <v>36.229999999999997</v>
      </c>
      <c r="I6" s="18">
        <f t="shared" si="2"/>
        <v>2.3800000000000026</v>
      </c>
      <c r="J6" s="31">
        <f t="shared" ref="J6:J33" si="3">E6-I6</f>
        <v>0.34999999999999432</v>
      </c>
      <c r="K6" s="18">
        <f t="shared" si="0"/>
        <v>23.800000000000026</v>
      </c>
    </row>
    <row r="7" spans="1:11" s="3" customFormat="1" x14ac:dyDescent="0.3">
      <c r="A7" s="23"/>
      <c r="B7" s="22">
        <v>4</v>
      </c>
      <c r="C7" s="32">
        <v>35.93</v>
      </c>
      <c r="D7" s="32">
        <v>36.18</v>
      </c>
      <c r="E7" s="30">
        <f t="shared" si="1"/>
        <v>2.8400000000000034</v>
      </c>
      <c r="F7" s="32">
        <v>39.020000000000003</v>
      </c>
      <c r="G7" s="32">
        <v>0.1</v>
      </c>
      <c r="H7" s="33">
        <v>36.18</v>
      </c>
      <c r="I7" s="33">
        <f t="shared" si="2"/>
        <v>2.8400000000000034</v>
      </c>
      <c r="J7" s="31">
        <f t="shared" si="3"/>
        <v>0</v>
      </c>
      <c r="K7" s="33">
        <f t="shared" si="0"/>
        <v>28.400000000000034</v>
      </c>
    </row>
    <row r="8" spans="1:11" x14ac:dyDescent="0.3">
      <c r="A8" s="23"/>
      <c r="B8" s="21">
        <v>5</v>
      </c>
      <c r="C8" s="5">
        <v>34.479999999999997</v>
      </c>
      <c r="D8" s="5">
        <v>35.79</v>
      </c>
      <c r="E8" s="30">
        <f t="shared" si="1"/>
        <v>3.8100000000000023</v>
      </c>
      <c r="F8" s="5">
        <v>39.6</v>
      </c>
      <c r="G8" s="5">
        <v>0.05</v>
      </c>
      <c r="H8" s="18">
        <v>37.53</v>
      </c>
      <c r="I8" s="18">
        <f t="shared" si="2"/>
        <v>2.0700000000000003</v>
      </c>
      <c r="J8" s="31">
        <f t="shared" si="3"/>
        <v>1.740000000000002</v>
      </c>
      <c r="K8" s="18">
        <f t="shared" si="0"/>
        <v>41.400000000000006</v>
      </c>
    </row>
    <row r="9" spans="1:11" x14ac:dyDescent="0.3">
      <c r="A9" s="23"/>
      <c r="B9" s="21">
        <v>6</v>
      </c>
      <c r="C9" s="5">
        <v>35.24</v>
      </c>
      <c r="D9" s="5">
        <v>36.549999999999997</v>
      </c>
      <c r="E9" s="30">
        <f t="shared" si="1"/>
        <v>3.0200000000000031</v>
      </c>
      <c r="F9" s="5">
        <v>39.57</v>
      </c>
      <c r="G9" s="5">
        <v>0.05</v>
      </c>
      <c r="H9" s="18">
        <v>37.24</v>
      </c>
      <c r="I9" s="18">
        <f t="shared" si="2"/>
        <v>2.3299999999999983</v>
      </c>
      <c r="J9" s="31">
        <f t="shared" si="3"/>
        <v>0.69000000000000483</v>
      </c>
      <c r="K9" s="18">
        <f t="shared" si="0"/>
        <v>46.599999999999966</v>
      </c>
    </row>
    <row r="10" spans="1:11" x14ac:dyDescent="0.3">
      <c r="A10" s="23"/>
      <c r="B10" s="21">
        <v>7</v>
      </c>
      <c r="C10" s="5">
        <v>37.9</v>
      </c>
      <c r="D10" s="5">
        <v>39.18</v>
      </c>
      <c r="E10" s="30">
        <f t="shared" si="1"/>
        <v>2.3599999999999994</v>
      </c>
      <c r="F10" s="5">
        <v>41.54</v>
      </c>
      <c r="G10" s="5">
        <v>0.05</v>
      </c>
      <c r="H10" s="18">
        <v>39.520000000000003</v>
      </c>
      <c r="I10" s="18">
        <f t="shared" si="2"/>
        <v>2.019999999999996</v>
      </c>
      <c r="J10" s="31">
        <f t="shared" si="3"/>
        <v>0.34000000000000341</v>
      </c>
      <c r="K10" s="18">
        <f t="shared" si="0"/>
        <v>40.39999999999992</v>
      </c>
    </row>
    <row r="11" spans="1:11" x14ac:dyDescent="0.3">
      <c r="A11" s="23"/>
      <c r="B11" s="21">
        <v>8</v>
      </c>
      <c r="C11" s="5">
        <v>30.85</v>
      </c>
      <c r="D11" s="5">
        <v>32.119999999999997</v>
      </c>
      <c r="E11" s="30">
        <f t="shared" si="1"/>
        <v>2.6700000000000017</v>
      </c>
      <c r="F11" s="5">
        <v>34.79</v>
      </c>
      <c r="G11" s="5">
        <v>0.05</v>
      </c>
      <c r="H11" s="18">
        <v>32.56</v>
      </c>
      <c r="I11" s="18">
        <f t="shared" si="2"/>
        <v>2.2299999999999969</v>
      </c>
      <c r="J11" s="31">
        <f t="shared" si="3"/>
        <v>0.44000000000000483</v>
      </c>
      <c r="K11" s="18">
        <f t="shared" si="0"/>
        <v>44.599999999999937</v>
      </c>
    </row>
    <row r="12" spans="1:11" x14ac:dyDescent="0.3">
      <c r="A12" s="23"/>
      <c r="B12" s="21">
        <v>9</v>
      </c>
      <c r="C12" s="5">
        <v>30.12</v>
      </c>
      <c r="D12" s="5">
        <v>31.39</v>
      </c>
      <c r="E12" s="30">
        <f t="shared" si="1"/>
        <v>2.6799999999999997</v>
      </c>
      <c r="F12" s="5">
        <v>34.07</v>
      </c>
      <c r="G12" s="5">
        <v>0.05</v>
      </c>
      <c r="H12" s="18">
        <v>31.79</v>
      </c>
      <c r="I12" s="18">
        <f t="shared" si="2"/>
        <v>2.2800000000000011</v>
      </c>
      <c r="J12" s="31">
        <f t="shared" si="3"/>
        <v>0.39999999999999858</v>
      </c>
      <c r="K12" s="18">
        <f t="shared" si="0"/>
        <v>45.600000000000023</v>
      </c>
    </row>
    <row r="13" spans="1:11" x14ac:dyDescent="0.3">
      <c r="A13" s="23"/>
      <c r="B13" s="21">
        <v>10</v>
      </c>
      <c r="C13" s="5">
        <v>29.49</v>
      </c>
      <c r="D13" s="5">
        <v>30.72</v>
      </c>
      <c r="E13" s="30">
        <f t="shared" si="1"/>
        <v>2.7000000000000028</v>
      </c>
      <c r="F13" s="5">
        <v>33.42</v>
      </c>
      <c r="G13" s="5">
        <v>0.05</v>
      </c>
      <c r="H13" s="18">
        <v>31.07</v>
      </c>
      <c r="I13" s="18">
        <f t="shared" si="2"/>
        <v>2.3500000000000014</v>
      </c>
      <c r="J13" s="31">
        <f t="shared" si="3"/>
        <v>0.35000000000000142</v>
      </c>
      <c r="K13" s="18">
        <f t="shared" si="0"/>
        <v>47.000000000000028</v>
      </c>
    </row>
    <row r="14" spans="1:11" x14ac:dyDescent="0.3">
      <c r="A14" s="23" t="s">
        <v>18</v>
      </c>
      <c r="B14" s="21">
        <v>11</v>
      </c>
      <c r="C14" s="5">
        <v>30.35</v>
      </c>
      <c r="D14" s="5">
        <v>31.64</v>
      </c>
      <c r="E14" s="30">
        <f t="shared" si="1"/>
        <v>3.9600000000000009</v>
      </c>
      <c r="F14" s="5">
        <v>35.6</v>
      </c>
      <c r="G14" s="5">
        <v>0.2</v>
      </c>
      <c r="H14" s="18">
        <v>32.700000000000003</v>
      </c>
      <c r="I14" s="18">
        <f t="shared" si="2"/>
        <v>2.8999999999999986</v>
      </c>
      <c r="J14" s="31">
        <f t="shared" si="3"/>
        <v>1.0600000000000023</v>
      </c>
      <c r="K14" s="18">
        <f t="shared" si="0"/>
        <v>14.499999999999993</v>
      </c>
    </row>
    <row r="15" spans="1:11" x14ac:dyDescent="0.3">
      <c r="A15" s="23"/>
      <c r="B15" s="21">
        <v>12</v>
      </c>
      <c r="C15" s="5">
        <v>32.26</v>
      </c>
      <c r="D15" s="5">
        <v>33.53</v>
      </c>
      <c r="E15" s="30">
        <f t="shared" si="1"/>
        <v>3.2800000000000011</v>
      </c>
      <c r="F15" s="5">
        <v>36.81</v>
      </c>
      <c r="G15" s="5">
        <v>0.2</v>
      </c>
      <c r="H15" s="18">
        <v>34.18</v>
      </c>
      <c r="I15" s="18">
        <f t="shared" si="2"/>
        <v>2.6300000000000026</v>
      </c>
      <c r="J15" s="31">
        <f t="shared" si="3"/>
        <v>0.64999999999999858</v>
      </c>
      <c r="K15" s="18">
        <f t="shared" si="0"/>
        <v>13.150000000000013</v>
      </c>
    </row>
    <row r="16" spans="1:11" x14ac:dyDescent="0.3">
      <c r="A16" s="23"/>
      <c r="B16" s="21">
        <v>13</v>
      </c>
      <c r="C16" s="5">
        <v>34.28</v>
      </c>
      <c r="D16" s="5">
        <v>35.61</v>
      </c>
      <c r="E16" s="30">
        <f t="shared" si="1"/>
        <v>3.730000000000004</v>
      </c>
      <c r="F16" s="5">
        <v>39.340000000000003</v>
      </c>
      <c r="G16" s="5">
        <v>0.1</v>
      </c>
      <c r="H16" s="18">
        <v>36.020000000000003</v>
      </c>
      <c r="I16" s="18">
        <f t="shared" si="2"/>
        <v>3.3200000000000003</v>
      </c>
      <c r="J16" s="31">
        <f t="shared" si="3"/>
        <v>0.41000000000000369</v>
      </c>
      <c r="K16" s="18">
        <f t="shared" si="0"/>
        <v>33.200000000000003</v>
      </c>
    </row>
    <row r="17" spans="1:11" x14ac:dyDescent="0.3">
      <c r="A17" s="23"/>
      <c r="B17" s="21">
        <v>14</v>
      </c>
      <c r="C17" s="5">
        <v>32.74</v>
      </c>
      <c r="D17" s="5">
        <v>34.03</v>
      </c>
      <c r="E17" s="30">
        <f t="shared" si="1"/>
        <v>3.5499999999999972</v>
      </c>
      <c r="F17" s="5">
        <v>37.58</v>
      </c>
      <c r="G17" s="5">
        <v>0.1</v>
      </c>
      <c r="H17" s="18">
        <v>34.33</v>
      </c>
      <c r="I17" s="18">
        <f t="shared" si="2"/>
        <v>3.25</v>
      </c>
      <c r="J17" s="31">
        <f t="shared" si="3"/>
        <v>0.29999999999999716</v>
      </c>
      <c r="K17" s="18">
        <f t="shared" si="0"/>
        <v>32.5</v>
      </c>
    </row>
    <row r="18" spans="1:11" x14ac:dyDescent="0.3">
      <c r="A18" s="23"/>
      <c r="B18" s="21">
        <v>15</v>
      </c>
      <c r="C18" s="5">
        <v>29.16</v>
      </c>
      <c r="D18" s="5">
        <v>30.4</v>
      </c>
      <c r="E18" s="30">
        <f t="shared" si="1"/>
        <v>3.1400000000000006</v>
      </c>
      <c r="F18" s="5">
        <v>33.54</v>
      </c>
      <c r="G18" s="5">
        <v>0.05</v>
      </c>
      <c r="H18" s="18">
        <v>30.67</v>
      </c>
      <c r="I18" s="18">
        <f t="shared" si="2"/>
        <v>2.8699999999999974</v>
      </c>
      <c r="J18" s="31">
        <f t="shared" si="3"/>
        <v>0.27000000000000313</v>
      </c>
      <c r="K18" s="18">
        <f t="shared" si="0"/>
        <v>57.399999999999949</v>
      </c>
    </row>
    <row r="19" spans="1:11" x14ac:dyDescent="0.3">
      <c r="A19" s="23"/>
      <c r="B19" s="21">
        <f>B18+1</f>
        <v>16</v>
      </c>
      <c r="C19" s="5">
        <v>30.89</v>
      </c>
      <c r="D19" s="5">
        <v>32.090000000000003</v>
      </c>
      <c r="E19" s="30">
        <f t="shared" si="1"/>
        <v>2.6799999999999997</v>
      </c>
      <c r="F19" s="5">
        <v>34.770000000000003</v>
      </c>
      <c r="G19" s="5">
        <v>0.05</v>
      </c>
      <c r="H19" s="18">
        <v>32.33</v>
      </c>
      <c r="I19" s="18">
        <f t="shared" si="2"/>
        <v>2.4400000000000048</v>
      </c>
      <c r="J19" s="31">
        <f t="shared" si="3"/>
        <v>0.23999999999999488</v>
      </c>
      <c r="K19" s="18">
        <f t="shared" si="0"/>
        <v>48.800000000000097</v>
      </c>
    </row>
    <row r="20" spans="1:11" x14ac:dyDescent="0.3">
      <c r="A20" s="23"/>
      <c r="B20" s="21">
        <f t="shared" ref="B20:B33" si="4">B19+1</f>
        <v>17</v>
      </c>
      <c r="C20" s="5">
        <v>31.08</v>
      </c>
      <c r="D20" s="5">
        <v>32.36</v>
      </c>
      <c r="E20" s="30">
        <f t="shared" si="1"/>
        <v>3.1400000000000006</v>
      </c>
      <c r="F20" s="5">
        <v>35.5</v>
      </c>
      <c r="G20" s="5">
        <v>0.05</v>
      </c>
      <c r="H20" s="18">
        <v>32.58</v>
      </c>
      <c r="I20" s="18">
        <f t="shared" si="2"/>
        <v>2.9200000000000017</v>
      </c>
      <c r="J20" s="31">
        <f t="shared" si="3"/>
        <v>0.21999999999999886</v>
      </c>
      <c r="K20" s="18">
        <f t="shared" si="0"/>
        <v>58.400000000000034</v>
      </c>
    </row>
    <row r="21" spans="1:11" x14ac:dyDescent="0.3">
      <c r="A21" s="23"/>
      <c r="B21" s="21">
        <f t="shared" si="4"/>
        <v>18</v>
      </c>
      <c r="C21" s="5">
        <v>29.38</v>
      </c>
      <c r="D21" s="5">
        <v>30.6</v>
      </c>
      <c r="E21" s="30">
        <f t="shared" si="1"/>
        <v>2.8599999999999994</v>
      </c>
      <c r="F21" s="5">
        <v>33.46</v>
      </c>
      <c r="G21" s="5">
        <v>0.05</v>
      </c>
      <c r="H21" s="18">
        <v>30.9</v>
      </c>
      <c r="I21" s="18">
        <f t="shared" si="2"/>
        <v>2.5600000000000023</v>
      </c>
      <c r="J21" s="31">
        <f t="shared" si="3"/>
        <v>0.29999999999999716</v>
      </c>
      <c r="K21" s="18">
        <f t="shared" si="0"/>
        <v>51.200000000000045</v>
      </c>
    </row>
    <row r="22" spans="1:11" x14ac:dyDescent="0.3">
      <c r="A22" s="23"/>
      <c r="B22" s="21">
        <f t="shared" si="4"/>
        <v>19</v>
      </c>
      <c r="C22" s="5">
        <v>37</v>
      </c>
      <c r="D22" s="5">
        <v>38.299999999999997</v>
      </c>
      <c r="E22" s="30">
        <f t="shared" si="1"/>
        <v>3.0400000000000063</v>
      </c>
      <c r="F22" s="5">
        <v>41.34</v>
      </c>
      <c r="G22" s="5">
        <v>0.05</v>
      </c>
      <c r="H22" s="18">
        <v>38.479999999999997</v>
      </c>
      <c r="I22" s="18">
        <f t="shared" si="2"/>
        <v>2.8600000000000065</v>
      </c>
      <c r="J22" s="31">
        <f t="shared" si="3"/>
        <v>0.17999999999999972</v>
      </c>
      <c r="K22" s="18">
        <f t="shared" si="0"/>
        <v>57.200000000000131</v>
      </c>
    </row>
    <row r="23" spans="1:11" x14ac:dyDescent="0.3">
      <c r="A23" s="23"/>
      <c r="B23" s="21">
        <f t="shared" si="4"/>
        <v>20</v>
      </c>
      <c r="C23" s="5">
        <v>36.47</v>
      </c>
      <c r="D23" s="5">
        <v>37.75</v>
      </c>
      <c r="E23" s="30">
        <f t="shared" si="1"/>
        <v>3.0200000000000031</v>
      </c>
      <c r="F23" s="5">
        <v>40.770000000000003</v>
      </c>
      <c r="G23" s="5">
        <v>0.05</v>
      </c>
      <c r="H23" s="18">
        <v>37.94</v>
      </c>
      <c r="I23" s="18">
        <f t="shared" si="2"/>
        <v>2.8300000000000054</v>
      </c>
      <c r="J23" s="31">
        <f t="shared" si="3"/>
        <v>0.18999999999999773</v>
      </c>
      <c r="K23" s="18">
        <f t="shared" si="0"/>
        <v>56.600000000000108</v>
      </c>
    </row>
    <row r="24" spans="1:11" x14ac:dyDescent="0.3">
      <c r="A24" s="23" t="s">
        <v>19</v>
      </c>
      <c r="B24" s="21">
        <f t="shared" si="4"/>
        <v>21</v>
      </c>
      <c r="C24" s="5">
        <v>30.88</v>
      </c>
      <c r="D24" s="5">
        <v>32.14</v>
      </c>
      <c r="E24" s="30">
        <f t="shared" si="1"/>
        <v>3</v>
      </c>
      <c r="F24" s="5">
        <v>35.14</v>
      </c>
      <c r="G24" s="5">
        <v>0.1</v>
      </c>
      <c r="H24" s="18">
        <v>32.270000000000003</v>
      </c>
      <c r="I24" s="18">
        <f>F24-H24</f>
        <v>2.8699999999999974</v>
      </c>
      <c r="J24" s="31">
        <f t="shared" si="3"/>
        <v>0.13000000000000256</v>
      </c>
      <c r="K24" s="18">
        <f>I24/G24</f>
        <v>28.699999999999974</v>
      </c>
    </row>
    <row r="25" spans="1:11" x14ac:dyDescent="0.3">
      <c r="A25" s="23"/>
      <c r="B25" s="21">
        <f t="shared" si="4"/>
        <v>22</v>
      </c>
      <c r="C25" s="5">
        <v>30.11</v>
      </c>
      <c r="D25" s="5">
        <v>31.36</v>
      </c>
      <c r="E25" s="30">
        <f t="shared" si="1"/>
        <v>3.1000000000000014</v>
      </c>
      <c r="F25" s="5">
        <v>34.46</v>
      </c>
      <c r="G25" s="5">
        <v>0.1</v>
      </c>
      <c r="H25" s="18">
        <v>31.63</v>
      </c>
      <c r="I25" s="18">
        <f t="shared" ref="I25:I33" si="5">F25-H25</f>
        <v>2.8300000000000018</v>
      </c>
      <c r="J25" s="31">
        <f t="shared" si="3"/>
        <v>0.26999999999999957</v>
      </c>
      <c r="K25" s="18">
        <f t="shared" ref="K25:K33" si="6">I25/G25</f>
        <v>28.300000000000018</v>
      </c>
    </row>
    <row r="26" spans="1:11" x14ac:dyDescent="0.3">
      <c r="A26" s="23"/>
      <c r="B26" s="21">
        <f t="shared" si="4"/>
        <v>23</v>
      </c>
      <c r="C26" s="5">
        <v>35.130000000000003</v>
      </c>
      <c r="D26" s="5">
        <v>36.51</v>
      </c>
      <c r="E26" s="30">
        <f t="shared" si="1"/>
        <v>3.2100000000000009</v>
      </c>
      <c r="F26" s="5">
        <v>39.72</v>
      </c>
      <c r="G26" s="5">
        <v>0.1</v>
      </c>
      <c r="H26" s="18">
        <v>36.71</v>
      </c>
      <c r="I26" s="18">
        <f t="shared" si="5"/>
        <v>3.009999999999998</v>
      </c>
      <c r="J26" s="31">
        <f t="shared" si="3"/>
        <v>0.20000000000000284</v>
      </c>
      <c r="K26" s="18">
        <f t="shared" si="6"/>
        <v>30.09999999999998</v>
      </c>
    </row>
    <row r="27" spans="1:11" x14ac:dyDescent="0.3">
      <c r="A27" s="23"/>
      <c r="B27" s="21">
        <f t="shared" si="4"/>
        <v>24</v>
      </c>
      <c r="C27" s="5">
        <v>38.47</v>
      </c>
      <c r="D27" s="5">
        <v>39.72</v>
      </c>
      <c r="E27" s="30">
        <f t="shared" si="1"/>
        <v>3.5799999999999983</v>
      </c>
      <c r="F27" s="5">
        <v>43.3</v>
      </c>
      <c r="G27" s="5">
        <v>0.1</v>
      </c>
      <c r="H27" s="18">
        <v>40.07</v>
      </c>
      <c r="I27" s="18">
        <f t="shared" si="5"/>
        <v>3.2299999999999969</v>
      </c>
      <c r="J27" s="31">
        <f t="shared" si="3"/>
        <v>0.35000000000000142</v>
      </c>
      <c r="K27" s="18">
        <f t="shared" si="6"/>
        <v>32.299999999999969</v>
      </c>
    </row>
    <row r="28" spans="1:11" x14ac:dyDescent="0.3">
      <c r="A28" s="23"/>
      <c r="B28" s="21">
        <f t="shared" si="4"/>
        <v>25</v>
      </c>
      <c r="C28" s="5">
        <v>34.46</v>
      </c>
      <c r="D28" s="5">
        <v>35.659999999999997</v>
      </c>
      <c r="E28" s="30">
        <f t="shared" si="1"/>
        <v>2.8000000000000043</v>
      </c>
      <c r="F28" s="5">
        <v>38.46</v>
      </c>
      <c r="G28" s="5">
        <v>0.1</v>
      </c>
      <c r="H28" s="18">
        <v>35.68</v>
      </c>
      <c r="I28" s="18">
        <f t="shared" si="5"/>
        <v>2.7800000000000011</v>
      </c>
      <c r="J28" s="31">
        <f t="shared" si="3"/>
        <v>2.0000000000003126E-2</v>
      </c>
      <c r="K28" s="18">
        <f t="shared" si="6"/>
        <v>27.800000000000011</v>
      </c>
    </row>
    <row r="29" spans="1:11" x14ac:dyDescent="0.3">
      <c r="A29" s="23"/>
      <c r="B29" s="21">
        <f t="shared" si="4"/>
        <v>26</v>
      </c>
      <c r="C29" s="5">
        <v>34.5</v>
      </c>
      <c r="D29" s="5">
        <v>34.9</v>
      </c>
      <c r="E29" s="30">
        <f t="shared" si="1"/>
        <v>3.9600000000000009</v>
      </c>
      <c r="F29" s="5">
        <v>38.86</v>
      </c>
      <c r="G29" s="5">
        <v>0.05</v>
      </c>
      <c r="H29" s="18">
        <v>36.04</v>
      </c>
      <c r="I29" s="18">
        <f t="shared" si="5"/>
        <v>2.8200000000000003</v>
      </c>
      <c r="J29" s="31">
        <f t="shared" si="3"/>
        <v>1.1400000000000006</v>
      </c>
      <c r="K29" s="18">
        <f t="shared" si="6"/>
        <v>56.400000000000006</v>
      </c>
    </row>
    <row r="30" spans="1:11" x14ac:dyDescent="0.3">
      <c r="A30" s="23"/>
      <c r="B30" s="21">
        <f t="shared" si="4"/>
        <v>27</v>
      </c>
      <c r="C30" s="5">
        <v>29.48</v>
      </c>
      <c r="D30" s="5">
        <v>30.72</v>
      </c>
      <c r="E30" s="30">
        <f t="shared" si="1"/>
        <v>2.9299999999999997</v>
      </c>
      <c r="F30" s="5">
        <v>33.65</v>
      </c>
      <c r="G30" s="5">
        <v>0.05</v>
      </c>
      <c r="H30" s="18">
        <v>30.76</v>
      </c>
      <c r="I30" s="18">
        <f t="shared" si="5"/>
        <v>2.889999999999997</v>
      </c>
      <c r="J30" s="31">
        <f t="shared" si="3"/>
        <v>4.00000000000027E-2</v>
      </c>
      <c r="K30" s="18">
        <f t="shared" si="6"/>
        <v>57.79999999999994</v>
      </c>
    </row>
    <row r="31" spans="1:11" x14ac:dyDescent="0.3">
      <c r="A31" s="23"/>
      <c r="B31" s="21">
        <f t="shared" si="4"/>
        <v>28</v>
      </c>
      <c r="C31" s="5">
        <v>33.020000000000003</v>
      </c>
      <c r="D31" s="5">
        <v>34.49</v>
      </c>
      <c r="E31" s="30">
        <f t="shared" si="1"/>
        <v>2.3299999999999983</v>
      </c>
      <c r="F31" s="5">
        <v>36.82</v>
      </c>
      <c r="G31" s="5">
        <v>0.05</v>
      </c>
      <c r="H31" s="18">
        <v>34.619999999999997</v>
      </c>
      <c r="I31" s="18">
        <f t="shared" si="5"/>
        <v>2.2000000000000028</v>
      </c>
      <c r="J31" s="31">
        <f t="shared" si="3"/>
        <v>0.12999999999999545</v>
      </c>
      <c r="K31" s="18">
        <f t="shared" si="6"/>
        <v>44.000000000000057</v>
      </c>
    </row>
    <row r="32" spans="1:11" x14ac:dyDescent="0.3">
      <c r="A32" s="23"/>
      <c r="B32" s="21">
        <f t="shared" si="4"/>
        <v>29</v>
      </c>
      <c r="C32" s="5">
        <v>37.68</v>
      </c>
      <c r="D32" s="5">
        <v>39.19</v>
      </c>
      <c r="E32" s="30">
        <f t="shared" si="1"/>
        <v>3.0300000000000011</v>
      </c>
      <c r="F32" s="5">
        <v>42.22</v>
      </c>
      <c r="G32" s="5">
        <v>0.05</v>
      </c>
      <c r="H32" s="18">
        <v>39.32</v>
      </c>
      <c r="I32" s="18">
        <f t="shared" si="5"/>
        <v>2.8999999999999986</v>
      </c>
      <c r="J32" s="31">
        <f t="shared" si="3"/>
        <v>0.13000000000000256</v>
      </c>
      <c r="K32" s="18">
        <f t="shared" si="6"/>
        <v>57.999999999999972</v>
      </c>
    </row>
    <row r="33" spans="1:11" x14ac:dyDescent="0.3">
      <c r="A33" s="23"/>
      <c r="B33" s="21">
        <f t="shared" si="4"/>
        <v>30</v>
      </c>
      <c r="C33" s="5">
        <v>53.29</v>
      </c>
      <c r="D33" s="5">
        <v>54.5</v>
      </c>
      <c r="E33" s="30">
        <f t="shared" si="1"/>
        <v>3.0700000000000003</v>
      </c>
      <c r="F33" s="5">
        <v>57.57</v>
      </c>
      <c r="G33" s="5">
        <v>0.05</v>
      </c>
      <c r="H33" s="18">
        <v>54.77</v>
      </c>
      <c r="I33" s="18">
        <f t="shared" si="5"/>
        <v>2.7999999999999972</v>
      </c>
      <c r="J33" s="31">
        <f t="shared" si="3"/>
        <v>0.27000000000000313</v>
      </c>
      <c r="K33" s="18">
        <f t="shared" si="6"/>
        <v>55.999999999999943</v>
      </c>
    </row>
    <row r="36" spans="1:11" x14ac:dyDescent="0.3">
      <c r="B36" s="2" t="s">
        <v>6</v>
      </c>
    </row>
    <row r="37" spans="1:11" x14ac:dyDescent="0.3">
      <c r="B37" t="s">
        <v>7</v>
      </c>
    </row>
    <row r="38" spans="1:11" x14ac:dyDescent="0.3">
      <c r="B38" t="s">
        <v>8</v>
      </c>
    </row>
    <row r="39" spans="1:11" x14ac:dyDescent="0.3">
      <c r="B39" t="s">
        <v>9</v>
      </c>
    </row>
  </sheetData>
  <mergeCells count="5">
    <mergeCell ref="A24:A33"/>
    <mergeCell ref="A14:A23"/>
    <mergeCell ref="B1:K2"/>
    <mergeCell ref="A4:A13"/>
    <mergeCell ref="A1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EB731-821E-4D7B-9CE9-903B70C70E9A}">
  <dimension ref="A1:N39"/>
  <sheetViews>
    <sheetView zoomScale="62" zoomScaleNormal="62" workbookViewId="0">
      <selection activeCell="I3" sqref="I3"/>
    </sheetView>
  </sheetViews>
  <sheetFormatPr defaultColWidth="11" defaultRowHeight="15.6" x14ac:dyDescent="0.3"/>
  <cols>
    <col min="2" max="2" width="17.3984375" customWidth="1"/>
    <col min="3" max="3" width="18.8984375" bestFit="1" customWidth="1"/>
    <col min="4" max="4" width="25.19921875" customWidth="1"/>
    <col min="5" max="5" width="22.796875" customWidth="1"/>
    <col min="6" max="6" width="25.3984375" customWidth="1"/>
    <col min="7" max="7" width="23.69921875" customWidth="1"/>
    <col min="8" max="8" width="28.3984375" customWidth="1"/>
    <col min="9" max="9" width="27.796875" customWidth="1"/>
    <col min="10" max="10" width="16.796875" customWidth="1"/>
    <col min="11" max="11" width="44.8984375" customWidth="1"/>
  </cols>
  <sheetData>
    <row r="1" spans="1:14" ht="15.75" customHeight="1" x14ac:dyDescent="0.3">
      <c r="A1" s="19" t="s">
        <v>16</v>
      </c>
      <c r="B1" s="6" t="s">
        <v>11</v>
      </c>
      <c r="C1" s="7"/>
      <c r="D1" s="7"/>
      <c r="E1" s="7"/>
      <c r="F1" s="7"/>
      <c r="G1" s="7"/>
      <c r="H1" s="7"/>
      <c r="I1" s="7"/>
      <c r="J1" s="7"/>
      <c r="K1" s="8"/>
    </row>
    <row r="2" spans="1:14" ht="15.75" customHeight="1" x14ac:dyDescent="0.3">
      <c r="A2" s="20"/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1:14" ht="34.799999999999997" customHeight="1" x14ac:dyDescent="0.3">
      <c r="A3" s="20"/>
      <c r="B3" s="15" t="s">
        <v>0</v>
      </c>
      <c r="C3" s="16" t="s">
        <v>1</v>
      </c>
      <c r="D3" s="16" t="s">
        <v>2</v>
      </c>
      <c r="E3" s="13" t="s">
        <v>12</v>
      </c>
      <c r="F3" s="17" t="s">
        <v>3</v>
      </c>
      <c r="G3" s="15" t="s">
        <v>15</v>
      </c>
      <c r="H3" s="16" t="s">
        <v>20</v>
      </c>
      <c r="I3" s="16" t="s">
        <v>4</v>
      </c>
      <c r="J3" s="15" t="s">
        <v>10</v>
      </c>
      <c r="K3" s="15" t="s">
        <v>5</v>
      </c>
    </row>
    <row r="4" spans="1:14" ht="15.6" customHeight="1" x14ac:dyDescent="0.3">
      <c r="A4" s="23" t="s">
        <v>17</v>
      </c>
      <c r="B4" s="1">
        <v>1</v>
      </c>
      <c r="C4" s="24">
        <v>30.4</v>
      </c>
      <c r="D4" s="24">
        <v>31.7</v>
      </c>
      <c r="E4" s="25">
        <f t="shared" ref="E4:E33" si="0">F4-D4</f>
        <v>3.9000000000000021</v>
      </c>
      <c r="F4" s="24">
        <v>35.6</v>
      </c>
      <c r="G4" s="24">
        <v>0.2</v>
      </c>
      <c r="H4" s="26">
        <v>32.299999999999997</v>
      </c>
      <c r="I4" s="26">
        <f>F4-H4</f>
        <v>3.3000000000000043</v>
      </c>
      <c r="J4" s="27">
        <f>E4-I4</f>
        <v>0.59999999999999787</v>
      </c>
      <c r="K4" s="26">
        <f>I4/G4</f>
        <v>16.500000000000021</v>
      </c>
    </row>
    <row r="5" spans="1:14" x14ac:dyDescent="0.3">
      <c r="A5" s="23"/>
      <c r="B5" s="1">
        <v>2</v>
      </c>
      <c r="C5" s="24">
        <v>31.1</v>
      </c>
      <c r="D5" s="24">
        <v>32.299999999999997</v>
      </c>
      <c r="E5" s="25">
        <f t="shared" si="0"/>
        <v>5.1000000000000014</v>
      </c>
      <c r="F5" s="24">
        <v>37.4</v>
      </c>
      <c r="G5" s="24">
        <v>0.2</v>
      </c>
      <c r="H5" s="26">
        <v>33.4</v>
      </c>
      <c r="I5" s="26">
        <f t="shared" ref="I5:I23" si="1">F5-H5</f>
        <v>4</v>
      </c>
      <c r="J5" s="27">
        <f t="shared" ref="J5:J33" si="2">E5-I5</f>
        <v>1.1000000000000014</v>
      </c>
      <c r="K5" s="26">
        <f t="shared" ref="K5:K23" si="3">I5/G5</f>
        <v>20</v>
      </c>
    </row>
    <row r="6" spans="1:14" x14ac:dyDescent="0.3">
      <c r="A6" s="23"/>
      <c r="B6" s="1">
        <v>3</v>
      </c>
      <c r="C6" s="24">
        <v>37</v>
      </c>
      <c r="D6" s="24">
        <v>38.1</v>
      </c>
      <c r="E6" s="25">
        <f t="shared" si="0"/>
        <v>3.3999999999999986</v>
      </c>
      <c r="F6" s="24">
        <v>41.5</v>
      </c>
      <c r="G6" s="24">
        <v>0.1</v>
      </c>
      <c r="H6" s="26">
        <v>38.4</v>
      </c>
      <c r="I6" s="26">
        <f t="shared" si="1"/>
        <v>3.1000000000000014</v>
      </c>
      <c r="J6" s="27">
        <f t="shared" si="2"/>
        <v>0.29999999999999716</v>
      </c>
      <c r="K6" s="26">
        <f t="shared" si="3"/>
        <v>31.000000000000014</v>
      </c>
    </row>
    <row r="7" spans="1:14" s="3" customFormat="1" x14ac:dyDescent="0.3">
      <c r="A7" s="23"/>
      <c r="B7" s="4">
        <v>4</v>
      </c>
      <c r="C7" s="28">
        <v>35.700000000000003</v>
      </c>
      <c r="D7" s="28">
        <v>37</v>
      </c>
      <c r="E7" s="25">
        <f t="shared" si="0"/>
        <v>3.3999999999999986</v>
      </c>
      <c r="F7" s="28">
        <v>40.4</v>
      </c>
      <c r="G7" s="28">
        <v>0.1</v>
      </c>
      <c r="H7" s="29">
        <v>37.1</v>
      </c>
      <c r="I7" s="29">
        <f t="shared" si="1"/>
        <v>3.2999999999999972</v>
      </c>
      <c r="J7" s="27">
        <f t="shared" si="2"/>
        <v>0.10000000000000142</v>
      </c>
      <c r="K7" s="29">
        <f t="shared" si="3"/>
        <v>32.999999999999972</v>
      </c>
    </row>
    <row r="8" spans="1:14" x14ac:dyDescent="0.3">
      <c r="A8" s="23"/>
      <c r="B8" s="1">
        <v>5</v>
      </c>
      <c r="C8" s="24">
        <v>36.6</v>
      </c>
      <c r="D8" s="24">
        <v>37.700000000000003</v>
      </c>
      <c r="E8" s="25">
        <f t="shared" si="0"/>
        <v>3.1999999999999957</v>
      </c>
      <c r="F8" s="24">
        <v>40.9</v>
      </c>
      <c r="G8" s="24">
        <v>0.05</v>
      </c>
      <c r="H8" s="26">
        <v>38</v>
      </c>
      <c r="I8" s="26">
        <f t="shared" si="1"/>
        <v>2.8999999999999986</v>
      </c>
      <c r="J8" s="27">
        <f t="shared" si="2"/>
        <v>0.29999999999999716</v>
      </c>
      <c r="K8" s="26">
        <f t="shared" si="3"/>
        <v>57.999999999999972</v>
      </c>
    </row>
    <row r="9" spans="1:14" x14ac:dyDescent="0.3">
      <c r="A9" s="23"/>
      <c r="B9" s="1">
        <v>6</v>
      </c>
      <c r="C9" s="24">
        <v>31.8</v>
      </c>
      <c r="D9" s="24">
        <v>33.299999999999997</v>
      </c>
      <c r="E9" s="25">
        <f t="shared" si="0"/>
        <v>3.2000000000000028</v>
      </c>
      <c r="F9" s="24">
        <v>36.5</v>
      </c>
      <c r="G9" s="24">
        <v>0.05</v>
      </c>
      <c r="H9" s="26">
        <v>33.299999999999997</v>
      </c>
      <c r="I9" s="26">
        <f t="shared" si="1"/>
        <v>3.2000000000000028</v>
      </c>
      <c r="J9" s="27">
        <f t="shared" si="2"/>
        <v>0</v>
      </c>
      <c r="K9" s="26">
        <f t="shared" si="3"/>
        <v>64.000000000000057</v>
      </c>
      <c r="N9">
        <f>AVERAGE(K4:K13)</f>
        <v>46.45</v>
      </c>
    </row>
    <row r="10" spans="1:14" x14ac:dyDescent="0.3">
      <c r="A10" s="23"/>
      <c r="B10" s="1">
        <v>7</v>
      </c>
      <c r="C10" s="24">
        <v>53.6</v>
      </c>
      <c r="D10" s="24">
        <v>55</v>
      </c>
      <c r="E10" s="25">
        <f t="shared" si="0"/>
        <v>3.2999999999999972</v>
      </c>
      <c r="F10" s="24">
        <v>58.3</v>
      </c>
      <c r="G10" s="24">
        <v>0.05</v>
      </c>
      <c r="H10" s="26">
        <v>55</v>
      </c>
      <c r="I10" s="26">
        <f t="shared" si="1"/>
        <v>3.2999999999999972</v>
      </c>
      <c r="J10" s="27">
        <f t="shared" si="2"/>
        <v>0</v>
      </c>
      <c r="K10" s="26">
        <f t="shared" si="3"/>
        <v>65.999999999999943</v>
      </c>
      <c r="N10">
        <f>AVERAGE(K14:K23)</f>
        <v>58.45</v>
      </c>
    </row>
    <row r="11" spans="1:14" x14ac:dyDescent="0.3">
      <c r="A11" s="23"/>
      <c r="B11" s="1">
        <v>8</v>
      </c>
      <c r="C11" s="24">
        <v>53.7</v>
      </c>
      <c r="D11" s="24">
        <v>55</v>
      </c>
      <c r="E11" s="25">
        <f t="shared" si="0"/>
        <v>3</v>
      </c>
      <c r="F11" s="24">
        <v>58</v>
      </c>
      <c r="G11" s="24">
        <v>0.05</v>
      </c>
      <c r="H11" s="26">
        <v>55</v>
      </c>
      <c r="I11" s="26">
        <f t="shared" si="1"/>
        <v>3</v>
      </c>
      <c r="J11" s="27">
        <f t="shared" si="2"/>
        <v>0</v>
      </c>
      <c r="K11" s="26">
        <f t="shared" si="3"/>
        <v>60</v>
      </c>
      <c r="N11">
        <f>AVERAGE(K24:K33)</f>
        <v>48.38000000000001</v>
      </c>
    </row>
    <row r="12" spans="1:14" x14ac:dyDescent="0.3">
      <c r="A12" s="23"/>
      <c r="B12" s="1">
        <v>9</v>
      </c>
      <c r="C12" s="24">
        <v>32.6</v>
      </c>
      <c r="D12" s="24">
        <v>33.799999999999997</v>
      </c>
      <c r="E12" s="25">
        <f t="shared" si="0"/>
        <v>3.1000000000000014</v>
      </c>
      <c r="F12" s="24">
        <v>36.9</v>
      </c>
      <c r="G12" s="24">
        <v>0.05</v>
      </c>
      <c r="H12" s="26">
        <v>34</v>
      </c>
      <c r="I12" s="26">
        <f t="shared" si="1"/>
        <v>2.8999999999999986</v>
      </c>
      <c r="J12" s="27">
        <f t="shared" si="2"/>
        <v>0.20000000000000284</v>
      </c>
      <c r="K12" s="26">
        <f t="shared" si="3"/>
        <v>57.999999999999972</v>
      </c>
    </row>
    <row r="13" spans="1:14" x14ac:dyDescent="0.3">
      <c r="A13" s="23"/>
      <c r="B13" s="1">
        <v>10</v>
      </c>
      <c r="C13" s="24">
        <v>52.9</v>
      </c>
      <c r="D13" s="24">
        <v>54.2</v>
      </c>
      <c r="E13" s="25">
        <f t="shared" si="0"/>
        <v>2.8999999999999986</v>
      </c>
      <c r="F13" s="24">
        <v>57.1</v>
      </c>
      <c r="G13" s="24">
        <v>0.05</v>
      </c>
      <c r="H13" s="26">
        <v>54.2</v>
      </c>
      <c r="I13" s="26">
        <f t="shared" si="1"/>
        <v>2.8999999999999986</v>
      </c>
      <c r="J13" s="27">
        <f t="shared" si="2"/>
        <v>0</v>
      </c>
      <c r="K13" s="26">
        <f t="shared" si="3"/>
        <v>57.999999999999972</v>
      </c>
    </row>
    <row r="14" spans="1:14" ht="15.6" customHeight="1" x14ac:dyDescent="0.3">
      <c r="A14" s="23" t="s">
        <v>18</v>
      </c>
      <c r="B14" s="1">
        <v>11</v>
      </c>
      <c r="C14" s="24">
        <v>37</v>
      </c>
      <c r="D14" s="24">
        <v>38.1</v>
      </c>
      <c r="E14" s="25">
        <f t="shared" si="0"/>
        <v>3.8999999999999986</v>
      </c>
      <c r="F14" s="24">
        <v>42</v>
      </c>
      <c r="G14" s="24">
        <v>0.2</v>
      </c>
      <c r="H14" s="26">
        <v>38.9</v>
      </c>
      <c r="I14" s="26">
        <f t="shared" si="1"/>
        <v>3.1000000000000014</v>
      </c>
      <c r="J14" s="27">
        <f t="shared" si="2"/>
        <v>0.79999999999999716</v>
      </c>
      <c r="K14" s="26">
        <f t="shared" si="3"/>
        <v>15.500000000000007</v>
      </c>
    </row>
    <row r="15" spans="1:14" x14ac:dyDescent="0.3">
      <c r="A15" s="23"/>
      <c r="B15" s="1">
        <v>12</v>
      </c>
      <c r="C15" s="24">
        <v>35.799999999999997</v>
      </c>
      <c r="D15" s="24">
        <v>37.200000000000003</v>
      </c>
      <c r="E15" s="25">
        <f t="shared" si="0"/>
        <v>3.3999999999999986</v>
      </c>
      <c r="F15" s="24">
        <v>40.6</v>
      </c>
      <c r="G15" s="24">
        <v>0.1</v>
      </c>
      <c r="H15" s="26">
        <v>37.700000000000003</v>
      </c>
      <c r="I15" s="26">
        <f t="shared" si="1"/>
        <v>2.8999999999999986</v>
      </c>
      <c r="J15" s="27">
        <f t="shared" si="2"/>
        <v>0.5</v>
      </c>
      <c r="K15" s="26">
        <f t="shared" si="3"/>
        <v>28.999999999999986</v>
      </c>
    </row>
    <row r="16" spans="1:14" x14ac:dyDescent="0.3">
      <c r="A16" s="23"/>
      <c r="B16" s="1">
        <v>13</v>
      </c>
      <c r="C16" s="24">
        <v>35.1</v>
      </c>
      <c r="D16" s="24">
        <v>36.4</v>
      </c>
      <c r="E16" s="25">
        <f t="shared" si="0"/>
        <v>2.8999999999999986</v>
      </c>
      <c r="F16" s="24">
        <v>39.299999999999997</v>
      </c>
      <c r="G16" s="24">
        <v>0.05</v>
      </c>
      <c r="H16" s="26">
        <v>36.5</v>
      </c>
      <c r="I16" s="26">
        <f t="shared" si="1"/>
        <v>2.7999999999999972</v>
      </c>
      <c r="J16" s="27">
        <f t="shared" si="2"/>
        <v>0.10000000000000142</v>
      </c>
      <c r="K16" s="26">
        <f t="shared" si="3"/>
        <v>55.999999999999943</v>
      </c>
    </row>
    <row r="17" spans="1:11" x14ac:dyDescent="0.3">
      <c r="A17" s="23"/>
      <c r="B17" s="1">
        <v>14</v>
      </c>
      <c r="C17" s="24">
        <v>30.7</v>
      </c>
      <c r="D17" s="24">
        <v>31.9</v>
      </c>
      <c r="E17" s="25">
        <f t="shared" si="0"/>
        <v>3.2000000000000028</v>
      </c>
      <c r="F17" s="24">
        <v>35.1</v>
      </c>
      <c r="G17" s="24">
        <v>0.05</v>
      </c>
      <c r="H17" s="26">
        <v>32</v>
      </c>
      <c r="I17" s="26">
        <f t="shared" si="1"/>
        <v>3.1000000000000014</v>
      </c>
      <c r="J17" s="27">
        <f t="shared" si="2"/>
        <v>0.10000000000000142</v>
      </c>
      <c r="K17" s="26">
        <f t="shared" si="3"/>
        <v>62.000000000000028</v>
      </c>
    </row>
    <row r="18" spans="1:11" x14ac:dyDescent="0.3">
      <c r="A18" s="23"/>
      <c r="B18" s="1">
        <v>15</v>
      </c>
      <c r="C18" s="24">
        <v>31.9</v>
      </c>
      <c r="D18" s="24">
        <v>33.1</v>
      </c>
      <c r="E18" s="25">
        <f t="shared" si="0"/>
        <v>3.1000000000000014</v>
      </c>
      <c r="F18" s="24">
        <v>36.200000000000003</v>
      </c>
      <c r="G18" s="24">
        <v>0.05</v>
      </c>
      <c r="H18" s="26">
        <v>33.4</v>
      </c>
      <c r="I18" s="26">
        <f t="shared" si="1"/>
        <v>2.8000000000000043</v>
      </c>
      <c r="J18" s="27">
        <f t="shared" si="2"/>
        <v>0.29999999999999716</v>
      </c>
      <c r="K18" s="26">
        <f t="shared" si="3"/>
        <v>56.000000000000085</v>
      </c>
    </row>
    <row r="19" spans="1:11" x14ac:dyDescent="0.3">
      <c r="A19" s="23"/>
      <c r="B19" s="1">
        <f>B18+1</f>
        <v>16</v>
      </c>
      <c r="C19" s="24">
        <v>53.6</v>
      </c>
      <c r="D19" s="24">
        <v>54.8</v>
      </c>
      <c r="E19" s="25">
        <f t="shared" si="0"/>
        <v>4.8000000000000043</v>
      </c>
      <c r="F19" s="24">
        <v>59.6</v>
      </c>
      <c r="G19" s="24">
        <v>0.05</v>
      </c>
      <c r="H19" s="26">
        <v>55.5</v>
      </c>
      <c r="I19" s="26">
        <f t="shared" si="1"/>
        <v>4.1000000000000014</v>
      </c>
      <c r="J19" s="27">
        <f t="shared" si="2"/>
        <v>0.70000000000000284</v>
      </c>
      <c r="K19" s="26">
        <f t="shared" si="3"/>
        <v>82.000000000000028</v>
      </c>
    </row>
    <row r="20" spans="1:11" x14ac:dyDescent="0.3">
      <c r="A20" s="23"/>
      <c r="B20" s="1">
        <f t="shared" ref="B20:B33" si="4">B19+1</f>
        <v>17</v>
      </c>
      <c r="C20" s="24">
        <v>53.7</v>
      </c>
      <c r="D20" s="24">
        <v>54.9</v>
      </c>
      <c r="E20" s="25">
        <f t="shared" si="0"/>
        <v>5</v>
      </c>
      <c r="F20" s="24">
        <v>59.9</v>
      </c>
      <c r="G20" s="24">
        <v>0.05</v>
      </c>
      <c r="H20" s="26">
        <v>55.7</v>
      </c>
      <c r="I20" s="26">
        <f t="shared" si="1"/>
        <v>4.1999999999999957</v>
      </c>
      <c r="J20" s="27">
        <f t="shared" si="2"/>
        <v>0.80000000000000426</v>
      </c>
      <c r="K20" s="26">
        <f t="shared" si="3"/>
        <v>83.999999999999915</v>
      </c>
    </row>
    <row r="21" spans="1:11" x14ac:dyDescent="0.3">
      <c r="A21" s="23"/>
      <c r="B21" s="1">
        <f t="shared" si="4"/>
        <v>18</v>
      </c>
      <c r="C21" s="24">
        <v>36.6</v>
      </c>
      <c r="D21" s="24">
        <v>37.799999999999997</v>
      </c>
      <c r="E21" s="25">
        <f t="shared" si="0"/>
        <v>3.9000000000000057</v>
      </c>
      <c r="F21" s="24">
        <v>41.7</v>
      </c>
      <c r="G21" s="24">
        <v>0.05</v>
      </c>
      <c r="H21" s="26">
        <v>38.200000000000003</v>
      </c>
      <c r="I21" s="26">
        <f t="shared" si="1"/>
        <v>3.5</v>
      </c>
      <c r="J21" s="27">
        <f t="shared" si="2"/>
        <v>0.40000000000000568</v>
      </c>
      <c r="K21" s="26">
        <f t="shared" si="3"/>
        <v>70</v>
      </c>
    </row>
    <row r="22" spans="1:11" x14ac:dyDescent="0.3">
      <c r="A22" s="23"/>
      <c r="B22" s="1">
        <f t="shared" si="4"/>
        <v>19</v>
      </c>
      <c r="C22" s="24">
        <v>35.6</v>
      </c>
      <c r="D22" s="24">
        <v>36.9</v>
      </c>
      <c r="E22" s="25">
        <f t="shared" si="0"/>
        <v>3.8000000000000043</v>
      </c>
      <c r="F22" s="24">
        <v>40.700000000000003</v>
      </c>
      <c r="G22" s="24">
        <v>0.05</v>
      </c>
      <c r="H22" s="26">
        <v>37.200000000000003</v>
      </c>
      <c r="I22" s="26">
        <f t="shared" si="1"/>
        <v>3.5</v>
      </c>
      <c r="J22" s="27">
        <f t="shared" si="2"/>
        <v>0.30000000000000426</v>
      </c>
      <c r="K22" s="26">
        <f t="shared" si="3"/>
        <v>70</v>
      </c>
    </row>
    <row r="23" spans="1:11" x14ac:dyDescent="0.3">
      <c r="A23" s="23"/>
      <c r="B23" s="1">
        <f t="shared" si="4"/>
        <v>20</v>
      </c>
      <c r="C23" s="24">
        <v>31.1</v>
      </c>
      <c r="D23" s="24">
        <v>32.299999999999997</v>
      </c>
      <c r="E23" s="25">
        <f t="shared" si="0"/>
        <v>3.2000000000000028</v>
      </c>
      <c r="F23" s="24">
        <v>35.5</v>
      </c>
      <c r="G23" s="24">
        <v>0.05</v>
      </c>
      <c r="H23" s="26">
        <v>32.5</v>
      </c>
      <c r="I23" s="26">
        <f t="shared" si="1"/>
        <v>3</v>
      </c>
      <c r="J23" s="27">
        <f t="shared" si="2"/>
        <v>0.20000000000000284</v>
      </c>
      <c r="K23" s="26">
        <f t="shared" si="3"/>
        <v>60</v>
      </c>
    </row>
    <row r="24" spans="1:11" ht="15.6" customHeight="1" x14ac:dyDescent="0.3">
      <c r="A24" s="23" t="s">
        <v>19</v>
      </c>
      <c r="B24" s="1">
        <f t="shared" si="4"/>
        <v>21</v>
      </c>
      <c r="C24" s="24">
        <v>32.1</v>
      </c>
      <c r="D24" s="24">
        <v>33.5</v>
      </c>
      <c r="E24" s="25">
        <f t="shared" si="0"/>
        <v>4.9399999999999977</v>
      </c>
      <c r="F24" s="24">
        <v>38.44</v>
      </c>
      <c r="G24" s="24">
        <v>0.1</v>
      </c>
      <c r="H24" s="26">
        <v>34.299999999999997</v>
      </c>
      <c r="I24" s="26">
        <f>F24-H24</f>
        <v>4.1400000000000006</v>
      </c>
      <c r="J24" s="27">
        <f t="shared" si="2"/>
        <v>0.79999999999999716</v>
      </c>
      <c r="K24" s="26">
        <f>I24/G24</f>
        <v>41.400000000000006</v>
      </c>
    </row>
    <row r="25" spans="1:11" x14ac:dyDescent="0.3">
      <c r="A25" s="23"/>
      <c r="B25" s="1">
        <f t="shared" si="4"/>
        <v>22</v>
      </c>
      <c r="C25" s="24">
        <v>31.2</v>
      </c>
      <c r="D25" s="24">
        <v>32.299999999999997</v>
      </c>
      <c r="E25" s="25">
        <f t="shared" si="0"/>
        <v>4.5</v>
      </c>
      <c r="F25" s="24">
        <v>36.799999999999997</v>
      </c>
      <c r="G25" s="24">
        <v>0.1</v>
      </c>
      <c r="H25" s="26">
        <v>32.9</v>
      </c>
      <c r="I25" s="26">
        <f t="shared" ref="I25:I33" si="5">F25-H25</f>
        <v>3.8999999999999986</v>
      </c>
      <c r="J25" s="27">
        <f t="shared" si="2"/>
        <v>0.60000000000000142</v>
      </c>
      <c r="K25" s="26">
        <f t="shared" ref="K25:K33" si="6">I25/G25</f>
        <v>38.999999999999986</v>
      </c>
    </row>
    <row r="26" spans="1:11" x14ac:dyDescent="0.3">
      <c r="A26" s="23"/>
      <c r="B26" s="1">
        <f t="shared" si="4"/>
        <v>23</v>
      </c>
      <c r="C26" s="24">
        <v>52.8</v>
      </c>
      <c r="D26" s="24">
        <v>54</v>
      </c>
      <c r="E26" s="25">
        <f t="shared" si="0"/>
        <v>3.3400000000000034</v>
      </c>
      <c r="F26" s="24">
        <v>57.34</v>
      </c>
      <c r="G26" s="24">
        <v>0.1</v>
      </c>
      <c r="H26" s="26">
        <v>54.3</v>
      </c>
      <c r="I26" s="26">
        <f t="shared" si="5"/>
        <v>3.0400000000000063</v>
      </c>
      <c r="J26" s="27">
        <f t="shared" si="2"/>
        <v>0.29999999999999716</v>
      </c>
      <c r="K26" s="26">
        <f t="shared" si="6"/>
        <v>30.400000000000063</v>
      </c>
    </row>
    <row r="27" spans="1:11" x14ac:dyDescent="0.3">
      <c r="A27" s="23"/>
      <c r="B27" s="1">
        <f t="shared" si="4"/>
        <v>24</v>
      </c>
      <c r="C27" s="24">
        <v>49.5</v>
      </c>
      <c r="D27" s="24">
        <v>50.8</v>
      </c>
      <c r="E27" s="25">
        <f t="shared" si="0"/>
        <v>3.6000000000000014</v>
      </c>
      <c r="F27" s="24">
        <v>54.4</v>
      </c>
      <c r="G27" s="24">
        <v>0.1</v>
      </c>
      <c r="H27" s="26">
        <v>51</v>
      </c>
      <c r="I27" s="26">
        <f t="shared" si="5"/>
        <v>3.3999999999999986</v>
      </c>
      <c r="J27" s="27">
        <f t="shared" si="2"/>
        <v>0.20000000000000284</v>
      </c>
      <c r="K27" s="26">
        <f t="shared" si="6"/>
        <v>33.999999999999986</v>
      </c>
    </row>
    <row r="28" spans="1:11" x14ac:dyDescent="0.3">
      <c r="A28" s="23"/>
      <c r="B28" s="1">
        <f t="shared" si="4"/>
        <v>25</v>
      </c>
      <c r="C28" s="24">
        <v>52.9</v>
      </c>
      <c r="D28" s="24">
        <v>54.1</v>
      </c>
      <c r="E28" s="25">
        <f t="shared" si="0"/>
        <v>2.8999999999999986</v>
      </c>
      <c r="F28" s="24">
        <v>57</v>
      </c>
      <c r="G28" s="24">
        <v>0.1</v>
      </c>
      <c r="H28" s="26">
        <v>54.3</v>
      </c>
      <c r="I28" s="26">
        <f t="shared" si="5"/>
        <v>2.7000000000000028</v>
      </c>
      <c r="J28" s="27">
        <f t="shared" si="2"/>
        <v>0.19999999999999574</v>
      </c>
      <c r="K28" s="26">
        <f t="shared" si="6"/>
        <v>27.000000000000028</v>
      </c>
    </row>
    <row r="29" spans="1:11" x14ac:dyDescent="0.3">
      <c r="A29" s="23"/>
      <c r="B29" s="1">
        <f t="shared" si="4"/>
        <v>26</v>
      </c>
      <c r="C29" s="24">
        <v>37</v>
      </c>
      <c r="D29" s="24">
        <v>38.200000000000003</v>
      </c>
      <c r="E29" s="25">
        <f t="shared" si="0"/>
        <v>3.1999999999999957</v>
      </c>
      <c r="F29" s="24">
        <v>41.4</v>
      </c>
      <c r="G29" s="24">
        <v>0.05</v>
      </c>
      <c r="H29" s="26">
        <v>38.299999999999997</v>
      </c>
      <c r="I29" s="26">
        <f t="shared" si="5"/>
        <v>3.1000000000000014</v>
      </c>
      <c r="J29" s="27">
        <f t="shared" si="2"/>
        <v>9.9999999999994316E-2</v>
      </c>
      <c r="K29" s="26">
        <f t="shared" si="6"/>
        <v>62.000000000000028</v>
      </c>
    </row>
    <row r="30" spans="1:11" x14ac:dyDescent="0.3">
      <c r="A30" s="23"/>
      <c r="B30" s="1">
        <f t="shared" si="4"/>
        <v>27</v>
      </c>
      <c r="C30" s="24">
        <v>53.7</v>
      </c>
      <c r="D30" s="24">
        <v>54.9</v>
      </c>
      <c r="E30" s="25">
        <f t="shared" si="0"/>
        <v>2.8999999999999986</v>
      </c>
      <c r="F30" s="24">
        <v>57.8</v>
      </c>
      <c r="G30" s="24">
        <v>0.05</v>
      </c>
      <c r="H30" s="26">
        <v>55</v>
      </c>
      <c r="I30" s="26">
        <f t="shared" si="5"/>
        <v>2.7999999999999972</v>
      </c>
      <c r="J30" s="27">
        <f t="shared" si="2"/>
        <v>0.10000000000000142</v>
      </c>
      <c r="K30" s="26">
        <f t="shared" si="6"/>
        <v>55.999999999999943</v>
      </c>
    </row>
    <row r="31" spans="1:11" x14ac:dyDescent="0.3">
      <c r="A31" s="23"/>
      <c r="B31" s="1">
        <f t="shared" si="4"/>
        <v>28</v>
      </c>
      <c r="C31" s="24">
        <v>31.1</v>
      </c>
      <c r="D31" s="24">
        <v>32.4</v>
      </c>
      <c r="E31" s="25">
        <f t="shared" si="0"/>
        <v>3.2000000000000028</v>
      </c>
      <c r="F31" s="24">
        <v>35.6</v>
      </c>
      <c r="G31" s="24">
        <v>0.05</v>
      </c>
      <c r="H31" s="26">
        <v>32.5</v>
      </c>
      <c r="I31" s="26">
        <f t="shared" si="5"/>
        <v>3.1000000000000014</v>
      </c>
      <c r="J31" s="27">
        <f t="shared" si="2"/>
        <v>0.10000000000000142</v>
      </c>
      <c r="K31" s="26">
        <f t="shared" si="6"/>
        <v>62.000000000000028</v>
      </c>
    </row>
    <row r="32" spans="1:11" x14ac:dyDescent="0.3">
      <c r="A32" s="23"/>
      <c r="B32" s="1">
        <f t="shared" si="4"/>
        <v>29</v>
      </c>
      <c r="C32" s="24">
        <v>31</v>
      </c>
      <c r="D32" s="24">
        <v>32.299999999999997</v>
      </c>
      <c r="E32" s="25">
        <f t="shared" si="0"/>
        <v>3.6000000000000014</v>
      </c>
      <c r="F32" s="24">
        <v>35.9</v>
      </c>
      <c r="G32" s="24">
        <v>0.05</v>
      </c>
      <c r="H32" s="26">
        <v>32.5</v>
      </c>
      <c r="I32" s="26">
        <f t="shared" si="5"/>
        <v>3.3999999999999986</v>
      </c>
      <c r="J32" s="27">
        <f t="shared" si="2"/>
        <v>0.20000000000000284</v>
      </c>
      <c r="K32" s="26">
        <f t="shared" si="6"/>
        <v>67.999999999999972</v>
      </c>
    </row>
    <row r="33" spans="1:11" x14ac:dyDescent="0.3">
      <c r="A33" s="23"/>
      <c r="B33" s="1">
        <f t="shared" si="4"/>
        <v>30</v>
      </c>
      <c r="C33" s="24">
        <v>35.1</v>
      </c>
      <c r="D33" s="24">
        <v>36.4</v>
      </c>
      <c r="E33" s="25">
        <f t="shared" si="0"/>
        <v>3.3000000000000043</v>
      </c>
      <c r="F33" s="24">
        <v>39.700000000000003</v>
      </c>
      <c r="G33" s="24">
        <v>0.05</v>
      </c>
      <c r="H33" s="26">
        <v>36.5</v>
      </c>
      <c r="I33" s="26">
        <f t="shared" si="5"/>
        <v>3.2000000000000028</v>
      </c>
      <c r="J33" s="27">
        <f t="shared" si="2"/>
        <v>0.10000000000000142</v>
      </c>
      <c r="K33" s="26">
        <f t="shared" si="6"/>
        <v>64.000000000000057</v>
      </c>
    </row>
    <row r="36" spans="1:11" x14ac:dyDescent="0.3">
      <c r="B36" s="2" t="s">
        <v>6</v>
      </c>
    </row>
    <row r="37" spans="1:11" x14ac:dyDescent="0.3">
      <c r="B37" t="s">
        <v>7</v>
      </c>
    </row>
    <row r="38" spans="1:11" x14ac:dyDescent="0.3">
      <c r="B38" t="s">
        <v>8</v>
      </c>
    </row>
    <row r="39" spans="1:11" x14ac:dyDescent="0.3">
      <c r="B39" t="s">
        <v>9</v>
      </c>
    </row>
  </sheetData>
  <mergeCells count="5">
    <mergeCell ref="B1:K2"/>
    <mergeCell ref="A4:A13"/>
    <mergeCell ref="A14:A23"/>
    <mergeCell ref="A24:A33"/>
    <mergeCell ref="A1: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Filtration_test_1</vt:lpstr>
      <vt:lpstr>Filtration_test_2</vt:lpstr>
    </vt:vector>
  </TitlesOfParts>
  <Company>IHE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Üwe Best</dc:creator>
  <cp:lastModifiedBy>Üwe Best</cp:lastModifiedBy>
  <dcterms:created xsi:type="dcterms:W3CDTF">2022-01-06T23:07:42Z</dcterms:created>
  <dcterms:modified xsi:type="dcterms:W3CDTF">2022-01-10T12:24:36Z</dcterms:modified>
</cp:coreProperties>
</file>