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vdbri\Desktop\TU\data\"/>
    </mc:Choice>
  </mc:AlternateContent>
  <xr:revisionPtr revIDLastSave="0" documentId="13_ncr:1_{C6FDDB78-EC63-4612-BB74-68E10A02F5C5}" xr6:coauthVersionLast="47" xr6:coauthVersionMax="47" xr10:uidLastSave="{00000000-0000-0000-0000-000000000000}"/>
  <bookViews>
    <workbookView xWindow="28680" yWindow="-240" windowWidth="29040" windowHeight="15720" activeTab="1" xr2:uid="{00000000-000D-0000-FFFF-FFFF00000000}"/>
  </bookViews>
  <sheets>
    <sheet name="Description" sheetId="21" r:id="rId1"/>
    <sheet name="GSD" sheetId="3" r:id="rId2"/>
    <sheet name="WC" sheetId="22" r:id="rId3"/>
    <sheet name="Dpr" sheetId="2" r:id="rId4"/>
    <sheet name="Ddry" sheetId="1" r:id="rId5"/>
    <sheet name="RD" sheetId="6" r:id="rId6"/>
    <sheet name="Ksat" sheetId="9" r:id="rId7"/>
    <sheet name="Kunsat" sheetId="11" r:id="rId8"/>
    <sheet name="pF" sheetId="12" r:id="rId9"/>
    <sheet name="por" sheetId="7" r:id="rId10"/>
  </sheets>
  <definedNames>
    <definedName name="b">RD!$B$20</definedName>
    <definedName name="h">RD!$B$21</definedName>
    <definedName name="Z_r">RD!$B$19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6" l="1"/>
  <c r="A25" i="6" s="1"/>
  <c r="C23" i="6"/>
  <c r="A26" i="6" l="1"/>
  <c r="B25" i="6"/>
  <c r="C25" i="6"/>
  <c r="C24" i="6"/>
  <c r="B24" i="6"/>
  <c r="B23" i="6"/>
  <c r="B11" i="6"/>
  <c r="C3" i="6" s="1"/>
  <c r="C7" i="6" l="1"/>
  <c r="C6" i="6"/>
  <c r="C5" i="6"/>
  <c r="C4" i="6"/>
  <c r="C8" i="6"/>
  <c r="C2" i="6"/>
  <c r="C11" i="6" s="1"/>
  <c r="C10" i="6"/>
  <c r="C9" i="6"/>
  <c r="A27" i="6"/>
  <c r="C26" i="6"/>
  <c r="B26" i="6"/>
  <c r="C27" i="6" l="1"/>
  <c r="B27" i="6"/>
  <c r="A28" i="6"/>
  <c r="C28" i="6" l="1"/>
  <c r="B28" i="6"/>
  <c r="A29" i="6"/>
  <c r="B29" i="6" l="1"/>
  <c r="C29" i="6"/>
  <c r="A30" i="6"/>
  <c r="C30" i="6" l="1"/>
  <c r="B30" i="6"/>
  <c r="A31" i="6"/>
  <c r="B31" i="6" l="1"/>
  <c r="C31" i="6"/>
  <c r="A32" i="6"/>
  <c r="B32" i="6" l="1"/>
  <c r="C32" i="6"/>
  <c r="A33" i="6"/>
  <c r="B33" i="6" l="1"/>
  <c r="C33" i="6"/>
  <c r="A34" i="6"/>
  <c r="A35" i="6" l="1"/>
  <c r="C34" i="6"/>
  <c r="B34" i="6"/>
  <c r="A36" i="6" l="1"/>
  <c r="C35" i="6"/>
  <c r="B35" i="6"/>
  <c r="A37" i="6" l="1"/>
  <c r="B36" i="6"/>
  <c r="C36" i="6"/>
  <c r="A38" i="6" l="1"/>
  <c r="B37" i="6"/>
  <c r="C37" i="6"/>
  <c r="A39" i="6" l="1"/>
  <c r="B38" i="6"/>
  <c r="C38" i="6"/>
  <c r="A40" i="6" l="1"/>
  <c r="B39" i="6"/>
  <c r="C39" i="6"/>
  <c r="A41" i="6" l="1"/>
  <c r="B40" i="6"/>
  <c r="C40" i="6"/>
  <c r="A42" i="6" l="1"/>
  <c r="B41" i="6"/>
  <c r="C41" i="6"/>
  <c r="A43" i="6" l="1"/>
  <c r="C42" i="6"/>
  <c r="B42" i="6"/>
  <c r="A44" i="6" l="1"/>
  <c r="B43" i="6"/>
  <c r="C43" i="6"/>
  <c r="C44" i="6" l="1"/>
  <c r="A45" i="6"/>
  <c r="B44" i="6"/>
  <c r="A46" i="6" l="1"/>
  <c r="B45" i="6"/>
  <c r="C45" i="6"/>
  <c r="A47" i="6" l="1"/>
  <c r="B46" i="6"/>
  <c r="C46" i="6"/>
  <c r="A48" i="6" l="1"/>
  <c r="B47" i="6"/>
  <c r="C47" i="6"/>
  <c r="A49" i="6" l="1"/>
  <c r="B48" i="6"/>
  <c r="C48" i="6"/>
  <c r="A50" i="6" l="1"/>
  <c r="B49" i="6"/>
  <c r="C49" i="6"/>
  <c r="A51" i="6" l="1"/>
  <c r="C50" i="6"/>
  <c r="B50" i="6"/>
  <c r="A52" i="6" l="1"/>
  <c r="C51" i="6"/>
  <c r="B51" i="6"/>
  <c r="A53" i="6" l="1"/>
  <c r="C52" i="6"/>
  <c r="B52" i="6"/>
  <c r="A54" i="6" l="1"/>
  <c r="C53" i="6"/>
  <c r="B53" i="6"/>
  <c r="A55" i="6" l="1"/>
  <c r="C54" i="6"/>
  <c r="B54" i="6"/>
  <c r="A56" i="6" l="1"/>
  <c r="C55" i="6"/>
  <c r="B55" i="6"/>
  <c r="A57" i="6" l="1"/>
  <c r="B56" i="6"/>
  <c r="C56" i="6"/>
  <c r="A58" i="6" l="1"/>
  <c r="B57" i="6"/>
  <c r="C57" i="6"/>
  <c r="A59" i="6" l="1"/>
  <c r="C58" i="6"/>
  <c r="B58" i="6"/>
  <c r="A60" i="6" l="1"/>
  <c r="B59" i="6"/>
  <c r="C59" i="6"/>
  <c r="A61" i="6" l="1"/>
  <c r="B60" i="6"/>
  <c r="C60" i="6"/>
  <c r="A62" i="6" l="1"/>
  <c r="C61" i="6"/>
  <c r="B61" i="6"/>
  <c r="A63" i="6" l="1"/>
  <c r="C62" i="6"/>
  <c r="B62" i="6"/>
  <c r="A64" i="6" l="1"/>
  <c r="C63" i="6"/>
  <c r="B63" i="6"/>
  <c r="A65" i="6" l="1"/>
  <c r="B64" i="6"/>
  <c r="C64" i="6"/>
  <c r="A66" i="6" l="1"/>
  <c r="B65" i="6"/>
  <c r="C65" i="6"/>
  <c r="A67" i="6" l="1"/>
  <c r="C66" i="6"/>
  <c r="B66" i="6"/>
  <c r="A68" i="6" l="1"/>
  <c r="C67" i="6"/>
  <c r="B67" i="6"/>
  <c r="A69" i="6" l="1"/>
  <c r="C68" i="6"/>
  <c r="B68" i="6"/>
  <c r="A70" i="6" l="1"/>
  <c r="C69" i="6"/>
  <c r="B69" i="6"/>
  <c r="A71" i="6" l="1"/>
  <c r="C70" i="6"/>
  <c r="B70" i="6"/>
  <c r="A72" i="6" l="1"/>
  <c r="B71" i="6"/>
  <c r="C71" i="6"/>
  <c r="A73" i="6" l="1"/>
  <c r="B72" i="6"/>
  <c r="C72" i="6"/>
  <c r="B73" i="6" l="1"/>
  <c r="A74" i="6"/>
  <c r="C73" i="6"/>
  <c r="A75" i="6" l="1"/>
  <c r="C74" i="6"/>
  <c r="B74" i="6"/>
  <c r="A76" i="6" l="1"/>
  <c r="B75" i="6"/>
  <c r="C75" i="6"/>
  <c r="A77" i="6" l="1"/>
  <c r="B76" i="6"/>
  <c r="C76" i="6"/>
  <c r="A78" i="6" l="1"/>
  <c r="C77" i="6"/>
  <c r="B77" i="6"/>
  <c r="A79" i="6" l="1"/>
  <c r="C78" i="6"/>
  <c r="B78" i="6"/>
  <c r="A80" i="6" l="1"/>
  <c r="B79" i="6"/>
  <c r="C79" i="6"/>
  <c r="A81" i="6" l="1"/>
  <c r="B80" i="6"/>
  <c r="C80" i="6"/>
  <c r="A82" i="6" l="1"/>
  <c r="B81" i="6"/>
  <c r="C81" i="6"/>
  <c r="A83" i="6" l="1"/>
  <c r="C82" i="6"/>
  <c r="B82" i="6"/>
  <c r="A84" i="6" l="1"/>
  <c r="B83" i="6"/>
  <c r="C83" i="6"/>
  <c r="A85" i="6" l="1"/>
  <c r="C84" i="6"/>
  <c r="B84" i="6"/>
  <c r="A86" i="6" l="1"/>
  <c r="C85" i="6"/>
  <c r="B85" i="6"/>
  <c r="A87" i="6" l="1"/>
  <c r="C86" i="6"/>
  <c r="B86" i="6"/>
  <c r="A88" i="6" l="1"/>
  <c r="C87" i="6"/>
  <c r="B87" i="6"/>
  <c r="A89" i="6" l="1"/>
  <c r="B88" i="6"/>
  <c r="C88" i="6"/>
  <c r="A90" i="6" l="1"/>
  <c r="B89" i="6"/>
  <c r="C89" i="6"/>
  <c r="A91" i="6" l="1"/>
  <c r="C90" i="6"/>
  <c r="B90" i="6"/>
  <c r="A92" i="6" l="1"/>
  <c r="C91" i="6"/>
  <c r="B91" i="6"/>
  <c r="A93" i="6" l="1"/>
  <c r="C92" i="6"/>
  <c r="B92" i="6"/>
  <c r="A94" i="6" l="1"/>
  <c r="C93" i="6"/>
  <c r="B93" i="6"/>
  <c r="C94" i="6" l="1"/>
  <c r="B94" i="6"/>
  <c r="A95" i="6"/>
  <c r="A96" i="6" l="1"/>
  <c r="B95" i="6"/>
  <c r="C95" i="6"/>
  <c r="A97" i="6" l="1"/>
  <c r="B96" i="6"/>
  <c r="C96" i="6"/>
  <c r="A98" i="6" l="1"/>
  <c r="B97" i="6"/>
  <c r="C97" i="6"/>
  <c r="A99" i="6" l="1"/>
  <c r="C98" i="6"/>
  <c r="B98" i="6"/>
  <c r="A100" i="6" l="1"/>
  <c r="B99" i="6"/>
  <c r="C99" i="6"/>
  <c r="A101" i="6" l="1"/>
  <c r="C100" i="6"/>
  <c r="B100" i="6"/>
  <c r="A102" i="6" l="1"/>
  <c r="C101" i="6"/>
  <c r="B101" i="6"/>
  <c r="A103" i="6" l="1"/>
  <c r="C102" i="6"/>
  <c r="B102" i="6"/>
  <c r="A104" i="6" l="1"/>
  <c r="B103" i="6"/>
  <c r="C103" i="6"/>
  <c r="A105" i="6" l="1"/>
  <c r="B104" i="6"/>
  <c r="C104" i="6"/>
  <c r="A106" i="6" l="1"/>
  <c r="B105" i="6"/>
  <c r="C105" i="6"/>
  <c r="A107" i="6" l="1"/>
  <c r="C106" i="6"/>
  <c r="B106" i="6"/>
  <c r="A108" i="6" l="1"/>
  <c r="C107" i="6"/>
  <c r="B107" i="6"/>
  <c r="A109" i="6" l="1"/>
  <c r="C108" i="6"/>
  <c r="B108" i="6"/>
  <c r="A110" i="6" l="1"/>
  <c r="C109" i="6"/>
  <c r="B109" i="6"/>
  <c r="A111" i="6" l="1"/>
  <c r="C110" i="6"/>
  <c r="B110" i="6"/>
  <c r="A112" i="6" l="1"/>
  <c r="C111" i="6"/>
  <c r="B111" i="6"/>
  <c r="A113" i="6" l="1"/>
  <c r="B112" i="6"/>
  <c r="C112" i="6"/>
  <c r="A114" i="6" l="1"/>
  <c r="B113" i="6"/>
  <c r="C113" i="6"/>
  <c r="A115" i="6" l="1"/>
  <c r="C114" i="6"/>
  <c r="B114" i="6"/>
  <c r="A116" i="6" l="1"/>
  <c r="B115" i="6"/>
  <c r="C115" i="6"/>
  <c r="A117" i="6" l="1"/>
  <c r="C116" i="6"/>
  <c r="B116" i="6"/>
  <c r="A118" i="6" l="1"/>
  <c r="C117" i="6"/>
  <c r="B117" i="6"/>
  <c r="A119" i="6" l="1"/>
  <c r="C118" i="6"/>
  <c r="B118" i="6"/>
  <c r="A120" i="6" l="1"/>
  <c r="B119" i="6"/>
  <c r="C119" i="6"/>
  <c r="A121" i="6" l="1"/>
  <c r="B120" i="6"/>
  <c r="C120" i="6"/>
  <c r="B121" i="6" l="1"/>
  <c r="C121" i="6"/>
  <c r="A122" i="6"/>
  <c r="A123" i="6" l="1"/>
  <c r="C122" i="6"/>
  <c r="B122" i="6"/>
  <c r="A124" i="6" l="1"/>
  <c r="C123" i="6"/>
  <c r="B123" i="6"/>
  <c r="A125" i="6" l="1"/>
  <c r="C124" i="6"/>
  <c r="B124" i="6"/>
  <c r="A126" i="6" l="1"/>
  <c r="C125" i="6"/>
  <c r="B125" i="6"/>
  <c r="A127" i="6" l="1"/>
  <c r="C126" i="6"/>
  <c r="B126" i="6"/>
  <c r="A128" i="6" l="1"/>
  <c r="B127" i="6"/>
  <c r="C127" i="6"/>
  <c r="A129" i="6" l="1"/>
  <c r="C128" i="6"/>
  <c r="B128" i="6"/>
  <c r="A130" i="6" l="1"/>
  <c r="B129" i="6"/>
  <c r="C129" i="6"/>
  <c r="A131" i="6" l="1"/>
  <c r="C130" i="6"/>
  <c r="B130" i="6"/>
  <c r="A132" i="6" l="1"/>
  <c r="B131" i="6"/>
  <c r="C131" i="6"/>
  <c r="C132" i="6" l="1"/>
  <c r="B132" i="6"/>
  <c r="B134" i="6" s="1"/>
  <c r="C134" i="6" l="1"/>
  <c r="D23" i="6" l="1"/>
  <c r="D25" i="6"/>
  <c r="D24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G24" i="6" l="1"/>
  <c r="G25" i="6"/>
  <c r="G23" i="6"/>
</calcChain>
</file>

<file path=xl/sharedStrings.xml><?xml version="1.0" encoding="utf-8"?>
<sst xmlns="http://schemas.openxmlformats.org/spreadsheetml/2006/main" count="441" uniqueCount="94">
  <si>
    <t>date</t>
  </si>
  <si>
    <t>layer</t>
  </si>
  <si>
    <t>Dpr (g/cm3)</t>
  </si>
  <si>
    <t>CL</t>
  </si>
  <si>
    <t>CB</t>
  </si>
  <si>
    <t>upslope</t>
  </si>
  <si>
    <t>downslope</t>
  </si>
  <si>
    <t>Particle diameter (mm)</t>
  </si>
  <si>
    <t>location</t>
  </si>
  <si>
    <t>comment</t>
  </si>
  <si>
    <t>midslope</t>
  </si>
  <si>
    <t>depth</t>
  </si>
  <si>
    <t>rooting (scale)</t>
  </si>
  <si>
    <t>deep RL: 0.45 m</t>
  </si>
  <si>
    <t>3</t>
  </si>
  <si>
    <t>20</t>
  </si>
  <si>
    <t>40</t>
  </si>
  <si>
    <t>60</t>
  </si>
  <si>
    <t>100</t>
  </si>
  <si>
    <t>300</t>
  </si>
  <si>
    <t>1000</t>
  </si>
  <si>
    <t>3000</t>
  </si>
  <si>
    <t>15000</t>
  </si>
  <si>
    <t>30</t>
  </si>
  <si>
    <t>50</t>
  </si>
  <si>
    <t>70</t>
  </si>
  <si>
    <t>80</t>
  </si>
  <si>
    <t>90</t>
  </si>
  <si>
    <t>200</t>
  </si>
  <si>
    <t>400</t>
  </si>
  <si>
    <t>500</t>
  </si>
  <si>
    <t>600</t>
  </si>
  <si>
    <t>Exponential model:</t>
  </si>
  <si>
    <t>z_r</t>
  </si>
  <si>
    <t>b</t>
  </si>
  <si>
    <t>d</t>
  </si>
  <si>
    <t>root density</t>
  </si>
  <si>
    <t>normalised density</t>
  </si>
  <si>
    <t>h</t>
  </si>
  <si>
    <t>simple exp</t>
  </si>
  <si>
    <t>simple exp rel</t>
  </si>
  <si>
    <t xml:space="preserve">top 20cm </t>
  </si>
  <si>
    <t>20-40 cm</t>
  </si>
  <si>
    <t>below</t>
  </si>
  <si>
    <t>alpha</t>
  </si>
  <si>
    <t>TS</t>
  </si>
  <si>
    <t>SS</t>
  </si>
  <si>
    <t>This Excel file contains a summary of the measurements performed by Melchior and Wittpohl in 2009, 2011 and 2013.</t>
  </si>
  <si>
    <t>The reports that were used are:</t>
  </si>
  <si>
    <t>1.  Melchior+Wittpohl (22.12.2009). Versuchsfelder Deponie Wieringermeer: Bauüberwachung and Prüfung mineralische Baustoffe Abschlussdokumentation. Hamburg.</t>
  </si>
  <si>
    <t>2. Melchior+Wittpohl (20.12.2011). Versuchsfelder Deponie Wieringermeer: Aufgrabung 2011 Ergebnisbericht. Hamburg</t>
  </si>
  <si>
    <t>3. Melchior+Wittpohl (24.06.2014). Versuchsfelder Deponie Wieringermeer: Aufgrabung 2013 Ergebnisbericht. Hamburg</t>
  </si>
  <si>
    <t>Property</t>
  </si>
  <si>
    <t>Abbreviation</t>
  </si>
  <si>
    <t>Unit</t>
  </si>
  <si>
    <t>Grain Size Distribution</t>
  </si>
  <si>
    <t>GSD</t>
  </si>
  <si>
    <t>mass-%</t>
  </si>
  <si>
    <t>Proctor Density</t>
  </si>
  <si>
    <t>Dpr</t>
  </si>
  <si>
    <t>g/cm^3</t>
  </si>
  <si>
    <t>Dry Bulk Density</t>
  </si>
  <si>
    <t>Ddry</t>
  </si>
  <si>
    <t>Root Density</t>
  </si>
  <si>
    <t>RD</t>
  </si>
  <si>
    <t>-</t>
  </si>
  <si>
    <t>Saturated conductivity</t>
  </si>
  <si>
    <t>Ksat</t>
  </si>
  <si>
    <t>m/s</t>
  </si>
  <si>
    <t>Unsaturated conductivity</t>
  </si>
  <si>
    <t>Kunsat</t>
  </si>
  <si>
    <t>Soil Water Retention Curve</t>
  </si>
  <si>
    <t>pF</t>
  </si>
  <si>
    <t>columns in hPa, values in vol-%</t>
  </si>
  <si>
    <t>Porosity</t>
  </si>
  <si>
    <t>vol.-%</t>
  </si>
  <si>
    <t>por</t>
  </si>
  <si>
    <t>Measured in 2009</t>
  </si>
  <si>
    <t>Measured in 2011</t>
  </si>
  <si>
    <t>Pores Size Distribution</t>
  </si>
  <si>
    <t>PSD</t>
  </si>
  <si>
    <t>fraction of volume</t>
  </si>
  <si>
    <t>porosity(unknown)</t>
  </si>
  <si>
    <t>porosity(at105degrees)</t>
  </si>
  <si>
    <t>porosity(atSaturation)</t>
  </si>
  <si>
    <t>Depth</t>
  </si>
  <si>
    <t>m</t>
  </si>
  <si>
    <t>Depth of top of sample</t>
  </si>
  <si>
    <t>The properties listed in this document are:</t>
  </si>
  <si>
    <t>Van genuchten: alpha</t>
  </si>
  <si>
    <t>1/cm</t>
  </si>
  <si>
    <t>Water Content</t>
  </si>
  <si>
    <t>WC</t>
  </si>
  <si>
    <t>dowslope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</si>
</sst>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0"/>
      <color theme="1"/>
      <name val="Arial Unicode MS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1" fontId="0" fillId="0" borderId="0" xfId="0" applyNumberFormat="1"/>
    <xf numFmtId="0" fontId="0" fillId="2" borderId="1" xfId="0" applyFill="1" applyBorder="1"/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0" xfId="0" quotePrefix="1"/>
  </cellXfs>
  <cellStyles count="1">
    <cellStyle name="Standaard" xfId="0" builtinId="0"/>
  </cellStyles>
  <dxfs count="3"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RD!$B$1</c:f>
              <c:strCache>
                <c:ptCount val="1"/>
                <c:pt idx="0">
                  <c:v>rooting (scale)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5401443569553805"/>
                  <c:y val="4.42195246427529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332677165354331E-3"/>
                  <c:y val="-0.193595800524934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RD!$A$2:$A$10</c:f>
              <c:numCache>
                <c:formatCode>General</c:formatCode>
                <c:ptCount val="9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0.55000000000000004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</c:numCache>
            </c:numRef>
          </c:xVal>
          <c:yVal>
            <c:numRef>
              <c:f>RD!$C$2:$C$10</c:f>
              <c:numCache>
                <c:formatCode>General</c:formatCode>
                <c:ptCount val="9"/>
                <c:pt idx="0">
                  <c:v>0.23076923076923078</c:v>
                </c:pt>
                <c:pt idx="1">
                  <c:v>0.23076923076923078</c:v>
                </c:pt>
                <c:pt idx="2">
                  <c:v>0.15384615384615385</c:v>
                </c:pt>
                <c:pt idx="3">
                  <c:v>0.11538461538461539</c:v>
                </c:pt>
                <c:pt idx="4">
                  <c:v>7.6923076923076927E-2</c:v>
                </c:pt>
                <c:pt idx="5">
                  <c:v>7.6923076923076927E-2</c:v>
                </c:pt>
                <c:pt idx="6">
                  <c:v>3.8461538461538464E-2</c:v>
                </c:pt>
                <c:pt idx="7">
                  <c:v>3.8461538461538464E-2</c:v>
                </c:pt>
                <c:pt idx="8">
                  <c:v>3.8461538461538464E-2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72-4584-81AB-D48D0572D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497280"/>
        <c:axId val="1972497760"/>
      </c:scatterChart>
      <c:valAx>
        <c:axId val="197249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72497760"/>
        <c:crosses val="autoZero"/>
        <c:crossBetween val="midCat"/>
      </c:valAx>
      <c:valAx>
        <c:axId val="19724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7249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RD!$D$22</c:f>
              <c:strCache>
                <c:ptCount val="1"/>
                <c:pt idx="0">
                  <c:v>simple exp rel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RD!$A$23:$A$132</c:f>
              <c:numCache>
                <c:formatCode>General</c:formatCode>
                <c:ptCount val="11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</c:numCache>
            </c:numRef>
          </c:xVal>
          <c:yVal>
            <c:numRef>
              <c:f>RD!$D$23:$D$132</c:f>
              <c:numCache>
                <c:formatCode>General</c:formatCode>
                <c:ptCount val="110"/>
                <c:pt idx="0">
                  <c:v>9.516417136755663E-2</c:v>
                </c:pt>
                <c:pt idx="1">
                  <c:v>8.6108103109751533E-2</c:v>
                </c:pt>
                <c:pt idx="2">
                  <c:v>7.7913833689801759E-2</c:v>
                </c:pt>
                <c:pt idx="3">
                  <c:v>7.0499352105163393E-2</c:v>
                </c:pt>
                <c:pt idx="4">
                  <c:v>6.3790451732044035E-2</c:v>
                </c:pt>
                <c:pt idx="5">
                  <c:v>5.7719987640570222E-2</c:v>
                </c:pt>
                <c:pt idx="6">
                  <c:v>5.2227204585761057E-2</c:v>
                </c:pt>
                <c:pt idx="7">
                  <c:v>4.7257128948615862E-2</c:v>
                </c:pt>
                <c:pt idx="8">
                  <c:v>4.2760018541657986E-2</c:v>
                </c:pt>
                <c:pt idx="9">
                  <c:v>3.869086477240357E-2</c:v>
                </c:pt>
                <c:pt idx="10">
                  <c:v>3.5008942182240113E-2</c:v>
                </c:pt>
                <c:pt idx="11">
                  <c:v>3.1677400852348339E-2</c:v>
                </c:pt>
                <c:pt idx="12">
                  <c:v>2.8662897597328971E-2</c:v>
                </c:pt>
                <c:pt idx="13">
                  <c:v>2.5935262255396253E-2</c:v>
                </c:pt>
                <c:pt idx="14">
                  <c:v>2.3467195735258222E-2</c:v>
                </c:pt>
                <c:pt idx="15">
                  <c:v>2.1233996797635529E-2</c:v>
                </c:pt>
                <c:pt idx="16">
                  <c:v>1.9213314836956364E-2</c:v>
                </c:pt>
                <c:pt idx="17">
                  <c:v>1.7384926188983591E-2</c:v>
                </c:pt>
                <c:pt idx="18">
                  <c:v>1.5730531725585646E-2</c:v>
                </c:pt>
                <c:pt idx="19">
                  <c:v>1.4233573710911659E-2</c:v>
                </c:pt>
                <c:pt idx="20">
                  <c:v>1.2879070086005818E-2</c:v>
                </c:pt>
                <c:pt idx="21">
                  <c:v>1.1653464523325666E-2</c:v>
                </c:pt>
                <c:pt idx="22">
                  <c:v>1.0544490750459649E-2</c:v>
                </c:pt>
                <c:pt idx="23">
                  <c:v>9.5410497851499652E-3</c:v>
                </c:pt>
                <c:pt idx="24">
                  <c:v>8.6330988529476453E-3</c:v>
                </c:pt>
                <c:pt idx="25">
                  <c:v>7.8115508757503503E-3</c:v>
                </c:pt>
                <c:pt idx="26">
                  <c:v>7.0681835252704864E-3</c:v>
                </c:pt>
                <c:pt idx="27">
                  <c:v>6.3955569312100528E-3</c:v>
                </c:pt>
                <c:pt idx="28">
                  <c:v>5.7869392205380883E-3</c:v>
                </c:pt>
                <c:pt idx="29">
                  <c:v>5.236239142642712E-3</c:v>
                </c:pt>
                <c:pt idx="30">
                  <c:v>4.7379451060476571E-3</c:v>
                </c:pt>
                <c:pt idx="31">
                  <c:v>4.287070016552273E-3</c:v>
                </c:pt>
                <c:pt idx="32">
                  <c:v>3.8791013647165372E-3</c:v>
                </c:pt>
                <c:pt idx="33">
                  <c:v>3.509956063149878E-3</c:v>
                </c:pt>
                <c:pt idx="34">
                  <c:v>3.1759395816001964E-3</c:v>
                </c:pt>
                <c:pt idx="35">
                  <c:v>2.8737089708533274E-3</c:v>
                </c:pt>
                <c:pt idx="36">
                  <c:v>2.6002394053736993E-3</c:v>
                </c:pt>
                <c:pt idx="37">
                  <c:v>2.3527939098336964E-3</c:v>
                </c:pt>
                <c:pt idx="38">
                  <c:v>2.128895966544652E-3</c:v>
                </c:pt>
                <c:pt idx="39">
                  <c:v>1.9263047296354313E-3</c:v>
                </c:pt>
                <c:pt idx="40">
                  <c:v>1.74299259791378E-3</c:v>
                </c:pt>
                <c:pt idx="41">
                  <c:v>1.5771249219520948E-3</c:v>
                </c:pt>
                <c:pt idx="42">
                  <c:v>1.4270416422992969E-3</c:v>
                </c:pt>
                <c:pt idx="43">
                  <c:v>1.2912406750478916E-3</c:v>
                </c:pt>
                <c:pt idx="44">
                  <c:v>1.1683628784733432E-3</c:v>
                </c:pt>
                <c:pt idx="45">
                  <c:v>1.0571784502868818E-3</c:v>
                </c:pt>
                <c:pt idx="46">
                  <c:v>9.5657461936083862E-4</c:v>
                </c:pt>
                <c:pt idx="47">
                  <c:v>8.6554450874119229E-4</c:v>
                </c:pt>
                <c:pt idx="48">
                  <c:v>7.831770584845832E-4</c:v>
                </c:pt>
                <c:pt idx="49">
                  <c:v>7.0864790746418872E-4</c:v>
                </c:pt>
                <c:pt idx="50">
                  <c:v>6.4121114288648187E-4</c:v>
                </c:pt>
                <c:pt idx="51">
                  <c:v>5.8019183494529072E-4</c:v>
                </c:pt>
                <c:pt idx="52">
                  <c:v>5.2497928189744263E-4</c:v>
                </c:pt>
                <c:pt idx="53">
                  <c:v>4.7502089795445433E-4</c:v>
                </c:pt>
                <c:pt idx="54">
                  <c:v>4.2981668281823128E-4</c:v>
                </c:pt>
                <c:pt idx="55">
                  <c:v>3.8891421751002916E-4</c:v>
                </c:pt>
                <c:pt idx="56">
                  <c:v>3.5190413640925048E-4</c:v>
                </c:pt>
                <c:pt idx="57">
                  <c:v>3.1841603018472041E-4</c:v>
                </c:pt>
                <c:pt idx="58">
                  <c:v>2.8811473861360248E-4</c:v>
                </c:pt>
                <c:pt idx="59">
                  <c:v>2.6069699618523731E-4</c:v>
                </c:pt>
                <c:pt idx="60">
                  <c:v>2.3588839691798057E-4</c:v>
                </c:pt>
                <c:pt idx="61">
                  <c:v>2.1344064801190723E-4</c:v>
                </c:pt>
                <c:pt idx="62">
                  <c:v>1.9312908485101611E-4</c:v>
                </c:pt>
                <c:pt idx="63">
                  <c:v>1.7475042248424108E-4</c:v>
                </c:pt>
                <c:pt idx="64">
                  <c:v>1.5812072108133384E-4</c:v>
                </c:pt>
                <c:pt idx="65">
                  <c:v>1.430735450012183E-4</c:v>
                </c:pt>
                <c:pt idx="66">
                  <c:v>1.2945829704815397E-4</c:v>
                </c:pt>
                <c:pt idx="67">
                  <c:v>1.1713871124438384E-4</c:v>
                </c:pt>
                <c:pt idx="68">
                  <c:v>1.0599148903442814E-4</c:v>
                </c:pt>
                <c:pt idx="69">
                  <c:v>9.5905065271698729E-5</c:v>
                </c:pt>
                <c:pt idx="70">
                  <c:v>8.6778491637014006E-5</c:v>
                </c:pt>
                <c:pt idx="71">
                  <c:v>7.8520426313890819E-5</c:v>
                </c:pt>
                <c:pt idx="72">
                  <c:v>7.1048219808943807E-5</c:v>
                </c:pt>
                <c:pt idx="73">
                  <c:v>6.428708776797605E-5</c:v>
                </c:pt>
                <c:pt idx="74">
                  <c:v>5.8169362509026545E-5</c:v>
                </c:pt>
                <c:pt idx="75">
                  <c:v>5.2633815781465298E-5</c:v>
                </c:pt>
                <c:pt idx="76">
                  <c:v>4.7625045973081413E-5</c:v>
                </c:pt>
                <c:pt idx="77">
                  <c:v>4.3092923632126877E-5</c:v>
                </c:pt>
                <c:pt idx="78">
                  <c:v>3.8992089754914447E-5</c:v>
                </c:pt>
                <c:pt idx="79">
                  <c:v>3.5281501817663164E-5</c:v>
                </c:pt>
                <c:pt idx="80">
                  <c:v>3.1924023009125361E-5</c:v>
                </c:pt>
                <c:pt idx="81">
                  <c:v>2.8886050552897569E-5</c:v>
                </c:pt>
                <c:pt idx="82">
                  <c:v>2.6137179399540048E-5</c:v>
                </c:pt>
                <c:pt idx="83">
                  <c:v>2.3649897922622456E-5</c:v>
                </c:pt>
                <c:pt idx="84">
                  <c:v>2.1399312573119714E-5</c:v>
                </c:pt>
                <c:pt idx="85">
                  <c:v>1.9362898736406096E-5</c:v>
                </c:pt>
                <c:pt idx="86">
                  <c:v>1.752027529834141E-5</c:v>
                </c:pt>
                <c:pt idx="87">
                  <c:v>1.5853000664230449E-5</c:v>
                </c:pt>
                <c:pt idx="88">
                  <c:v>1.4344388189144636E-5</c:v>
                </c:pt>
                <c:pt idx="89">
                  <c:v>1.297933917237115E-5</c:v>
                </c:pt>
                <c:pt idx="90">
                  <c:v>1.1744191744541306E-5</c:v>
                </c:pt>
                <c:pt idx="91">
                  <c:v>1.062658413504997E-5</c:v>
                </c:pt>
                <c:pt idx="92">
                  <c:v>9.6153309513005089E-6</c:v>
                </c:pt>
                <c:pt idx="93">
                  <c:v>8.7003112315360043E-6</c:v>
                </c:pt>
                <c:pt idx="94">
                  <c:v>7.8723671508522861E-6</c:v>
                </c:pt>
                <c:pt idx="95">
                  <c:v>7.1232123666082874E-6</c:v>
                </c:pt>
                <c:pt idx="96">
                  <c:v>6.4453490859236623E-6</c:v>
                </c:pt>
                <c:pt idx="97">
                  <c:v>5.8319930252476011E-6</c:v>
                </c:pt>
                <c:pt idx="98">
                  <c:v>5.2770055109687663E-6</c:v>
                </c:pt>
                <c:pt idx="99">
                  <c:v>4.7748320415065012E-6</c:v>
                </c:pt>
                <c:pt idx="100">
                  <c:v>4.3204466959921143E-6</c:v>
                </c:pt>
                <c:pt idx="101">
                  <c:v>3.9093018331634987E-6</c:v>
                </c:pt>
                <c:pt idx="102">
                  <c:v>3.5372825770428982E-6</c:v>
                </c:pt>
                <c:pt idx="103">
                  <c:v>3.2006656338750827E-6</c:v>
                </c:pt>
                <c:pt idx="104">
                  <c:v>2.8960820281519583E-6</c:v>
                </c:pt>
                <c:pt idx="105">
                  <c:v>2.6204833847733644E-6</c:v>
                </c:pt>
                <c:pt idx="106">
                  <c:v>2.3711114198844638E-6</c:v>
                </c:pt>
                <c:pt idx="107">
                  <c:v>2.1454703350438332E-6</c:v>
                </c:pt>
                <c:pt idx="108">
                  <c:v>1.9413018384338075E-6</c:v>
                </c:pt>
                <c:pt idx="109">
                  <c:v>1.7565625431169088E-6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63-4012-9030-8D1E79936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921776"/>
        <c:axId val="12469222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RD!$B$22</c15:sqref>
                        </c15:formulaRef>
                      </c:ext>
                    </c:extLst>
                    <c:strCache>
                      <c:ptCount val="1"/>
                      <c:pt idx="0">
                        <c:v>root density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RD!$A$23:$A$132</c15:sqref>
                        </c15:formulaRef>
                      </c:ext>
                    </c:extLst>
                    <c:numCache>
                      <c:formatCode>General</c:formatCode>
                      <c:ptCount val="110"/>
                      <c:pt idx="0">
                        <c:v>0.01</c:v>
                      </c:pt>
                      <c:pt idx="1">
                        <c:v>0.02</c:v>
                      </c:pt>
                      <c:pt idx="2">
                        <c:v>0.03</c:v>
                      </c:pt>
                      <c:pt idx="3">
                        <c:v>0.04</c:v>
                      </c:pt>
                      <c:pt idx="4">
                        <c:v>0.05</c:v>
                      </c:pt>
                      <c:pt idx="5">
                        <c:v>6.0000000000000005E-2</c:v>
                      </c:pt>
                      <c:pt idx="6">
                        <c:v>7.0000000000000007E-2</c:v>
                      </c:pt>
                      <c:pt idx="7">
                        <c:v>0.08</c:v>
                      </c:pt>
                      <c:pt idx="8">
                        <c:v>0.09</c:v>
                      </c:pt>
                      <c:pt idx="9">
                        <c:v>9.9999999999999992E-2</c:v>
                      </c:pt>
                      <c:pt idx="10">
                        <c:v>0.10999999999999999</c:v>
                      </c:pt>
                      <c:pt idx="11">
                        <c:v>0.11999999999999998</c:v>
                      </c:pt>
                      <c:pt idx="12">
                        <c:v>0.12999999999999998</c:v>
                      </c:pt>
                      <c:pt idx="13">
                        <c:v>0.13999999999999999</c:v>
                      </c:pt>
                      <c:pt idx="14">
                        <c:v>0.15</c:v>
                      </c:pt>
                      <c:pt idx="15">
                        <c:v>0.16</c:v>
                      </c:pt>
                      <c:pt idx="16">
                        <c:v>0.17</c:v>
                      </c:pt>
                      <c:pt idx="17">
                        <c:v>0.18000000000000002</c:v>
                      </c:pt>
                      <c:pt idx="18">
                        <c:v>0.19000000000000003</c:v>
                      </c:pt>
                      <c:pt idx="19">
                        <c:v>0.20000000000000004</c:v>
                      </c:pt>
                      <c:pt idx="20">
                        <c:v>0.21000000000000005</c:v>
                      </c:pt>
                      <c:pt idx="21">
                        <c:v>0.22000000000000006</c:v>
                      </c:pt>
                      <c:pt idx="22">
                        <c:v>0.23000000000000007</c:v>
                      </c:pt>
                      <c:pt idx="23">
                        <c:v>0.24000000000000007</c:v>
                      </c:pt>
                      <c:pt idx="24">
                        <c:v>0.25000000000000006</c:v>
                      </c:pt>
                      <c:pt idx="25">
                        <c:v>0.26000000000000006</c:v>
                      </c:pt>
                      <c:pt idx="26">
                        <c:v>0.27000000000000007</c:v>
                      </c:pt>
                      <c:pt idx="27">
                        <c:v>0.28000000000000008</c:v>
                      </c:pt>
                      <c:pt idx="28">
                        <c:v>0.29000000000000009</c:v>
                      </c:pt>
                      <c:pt idx="29">
                        <c:v>0.3000000000000001</c:v>
                      </c:pt>
                      <c:pt idx="30">
                        <c:v>0.31000000000000011</c:v>
                      </c:pt>
                      <c:pt idx="31">
                        <c:v>0.32000000000000012</c:v>
                      </c:pt>
                      <c:pt idx="32">
                        <c:v>0.33000000000000013</c:v>
                      </c:pt>
                      <c:pt idx="33">
                        <c:v>0.34000000000000014</c:v>
                      </c:pt>
                      <c:pt idx="34">
                        <c:v>0.35000000000000014</c:v>
                      </c:pt>
                      <c:pt idx="35">
                        <c:v>0.36000000000000015</c:v>
                      </c:pt>
                      <c:pt idx="36">
                        <c:v>0.37000000000000016</c:v>
                      </c:pt>
                      <c:pt idx="37">
                        <c:v>0.38000000000000017</c:v>
                      </c:pt>
                      <c:pt idx="38">
                        <c:v>0.39000000000000018</c:v>
                      </c:pt>
                      <c:pt idx="39">
                        <c:v>0.40000000000000019</c:v>
                      </c:pt>
                      <c:pt idx="40">
                        <c:v>0.4100000000000002</c:v>
                      </c:pt>
                      <c:pt idx="41">
                        <c:v>0.42000000000000021</c:v>
                      </c:pt>
                      <c:pt idx="42">
                        <c:v>0.43000000000000022</c:v>
                      </c:pt>
                      <c:pt idx="43">
                        <c:v>0.44000000000000022</c:v>
                      </c:pt>
                      <c:pt idx="44">
                        <c:v>0.45000000000000023</c:v>
                      </c:pt>
                      <c:pt idx="45">
                        <c:v>0.46000000000000024</c:v>
                      </c:pt>
                      <c:pt idx="46">
                        <c:v>0.47000000000000025</c:v>
                      </c:pt>
                      <c:pt idx="47">
                        <c:v>0.48000000000000026</c:v>
                      </c:pt>
                      <c:pt idx="48">
                        <c:v>0.49000000000000027</c:v>
                      </c:pt>
                      <c:pt idx="49">
                        <c:v>0.50000000000000022</c:v>
                      </c:pt>
                      <c:pt idx="50">
                        <c:v>0.51000000000000023</c:v>
                      </c:pt>
                      <c:pt idx="51">
                        <c:v>0.52000000000000024</c:v>
                      </c:pt>
                      <c:pt idx="52">
                        <c:v>0.53000000000000025</c:v>
                      </c:pt>
                      <c:pt idx="53">
                        <c:v>0.54000000000000026</c:v>
                      </c:pt>
                      <c:pt idx="54">
                        <c:v>0.55000000000000027</c:v>
                      </c:pt>
                      <c:pt idx="55">
                        <c:v>0.56000000000000028</c:v>
                      </c:pt>
                      <c:pt idx="56">
                        <c:v>0.57000000000000028</c:v>
                      </c:pt>
                      <c:pt idx="57">
                        <c:v>0.58000000000000029</c:v>
                      </c:pt>
                      <c:pt idx="58">
                        <c:v>0.5900000000000003</c:v>
                      </c:pt>
                      <c:pt idx="59">
                        <c:v>0.60000000000000031</c:v>
                      </c:pt>
                      <c:pt idx="60">
                        <c:v>0.61000000000000032</c:v>
                      </c:pt>
                      <c:pt idx="61">
                        <c:v>0.62000000000000033</c:v>
                      </c:pt>
                      <c:pt idx="62">
                        <c:v>0.63000000000000034</c:v>
                      </c:pt>
                      <c:pt idx="63">
                        <c:v>0.64000000000000035</c:v>
                      </c:pt>
                      <c:pt idx="64">
                        <c:v>0.65000000000000036</c:v>
                      </c:pt>
                      <c:pt idx="65">
                        <c:v>0.66000000000000036</c:v>
                      </c:pt>
                      <c:pt idx="66">
                        <c:v>0.67000000000000037</c:v>
                      </c:pt>
                      <c:pt idx="67">
                        <c:v>0.68000000000000038</c:v>
                      </c:pt>
                      <c:pt idx="68">
                        <c:v>0.69000000000000039</c:v>
                      </c:pt>
                      <c:pt idx="69">
                        <c:v>0.7000000000000004</c:v>
                      </c:pt>
                      <c:pt idx="70">
                        <c:v>0.71000000000000041</c:v>
                      </c:pt>
                      <c:pt idx="71">
                        <c:v>0.72000000000000042</c:v>
                      </c:pt>
                      <c:pt idx="72">
                        <c:v>0.73000000000000043</c:v>
                      </c:pt>
                      <c:pt idx="73">
                        <c:v>0.74000000000000044</c:v>
                      </c:pt>
                      <c:pt idx="74">
                        <c:v>0.75000000000000044</c:v>
                      </c:pt>
                      <c:pt idx="75">
                        <c:v>0.76000000000000045</c:v>
                      </c:pt>
                      <c:pt idx="76">
                        <c:v>0.77000000000000046</c:v>
                      </c:pt>
                      <c:pt idx="77">
                        <c:v>0.78000000000000047</c:v>
                      </c:pt>
                      <c:pt idx="78">
                        <c:v>0.79000000000000048</c:v>
                      </c:pt>
                      <c:pt idx="79">
                        <c:v>0.80000000000000049</c:v>
                      </c:pt>
                      <c:pt idx="80">
                        <c:v>0.8100000000000005</c:v>
                      </c:pt>
                      <c:pt idx="81">
                        <c:v>0.82000000000000051</c:v>
                      </c:pt>
                      <c:pt idx="82">
                        <c:v>0.83000000000000052</c:v>
                      </c:pt>
                      <c:pt idx="83">
                        <c:v>0.84000000000000052</c:v>
                      </c:pt>
                      <c:pt idx="84">
                        <c:v>0.85000000000000053</c:v>
                      </c:pt>
                      <c:pt idx="85">
                        <c:v>0.86000000000000054</c:v>
                      </c:pt>
                      <c:pt idx="86">
                        <c:v>0.87000000000000055</c:v>
                      </c:pt>
                      <c:pt idx="87">
                        <c:v>0.88000000000000056</c:v>
                      </c:pt>
                      <c:pt idx="88">
                        <c:v>0.89000000000000057</c:v>
                      </c:pt>
                      <c:pt idx="89">
                        <c:v>0.90000000000000058</c:v>
                      </c:pt>
                      <c:pt idx="90">
                        <c:v>0.91000000000000059</c:v>
                      </c:pt>
                      <c:pt idx="91">
                        <c:v>0.9200000000000006</c:v>
                      </c:pt>
                      <c:pt idx="92">
                        <c:v>0.9300000000000006</c:v>
                      </c:pt>
                      <c:pt idx="93">
                        <c:v>0.94000000000000061</c:v>
                      </c:pt>
                      <c:pt idx="94">
                        <c:v>0.95000000000000062</c:v>
                      </c:pt>
                      <c:pt idx="95">
                        <c:v>0.96000000000000063</c:v>
                      </c:pt>
                      <c:pt idx="96">
                        <c:v>0.97000000000000064</c:v>
                      </c:pt>
                      <c:pt idx="97">
                        <c:v>0.98000000000000065</c:v>
                      </c:pt>
                      <c:pt idx="98">
                        <c:v>0.99000000000000066</c:v>
                      </c:pt>
                      <c:pt idx="99">
                        <c:v>1.0000000000000007</c:v>
                      </c:pt>
                      <c:pt idx="100">
                        <c:v>1.0100000000000007</c:v>
                      </c:pt>
                      <c:pt idx="101">
                        <c:v>1.0200000000000007</c:v>
                      </c:pt>
                      <c:pt idx="102">
                        <c:v>1.0300000000000007</c:v>
                      </c:pt>
                      <c:pt idx="103">
                        <c:v>1.0400000000000007</c:v>
                      </c:pt>
                      <c:pt idx="104">
                        <c:v>1.0500000000000007</c:v>
                      </c:pt>
                      <c:pt idx="105">
                        <c:v>1.0600000000000007</c:v>
                      </c:pt>
                      <c:pt idx="106">
                        <c:v>1.0700000000000007</c:v>
                      </c:pt>
                      <c:pt idx="107">
                        <c:v>1.0800000000000007</c:v>
                      </c:pt>
                      <c:pt idx="108">
                        <c:v>1.0900000000000007</c:v>
                      </c:pt>
                      <c:pt idx="109">
                        <c:v>1.1000000000000008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RD!$B$23:$B$132</c15:sqref>
                        </c15:formulaRef>
                      </c:ext>
                    </c:extLst>
                    <c:numCache>
                      <c:formatCode>General</c:formatCode>
                      <c:ptCount val="110"/>
                      <c:pt idx="0">
                        <c:v>0.92743952153903975</c:v>
                      </c:pt>
                      <c:pt idx="1">
                        <c:v>0.8595313792265129</c:v>
                      </c:pt>
                      <c:pt idx="2">
                        <c:v>0.79596659352919996</c:v>
                      </c:pt>
                      <c:pt idx="3">
                        <c:v>0.73647236290536766</c:v>
                      </c:pt>
                      <c:pt idx="4">
                        <c:v>0.68080599865446212</c:v>
                      </c:pt>
                      <c:pt idx="5">
                        <c:v>0.62874951182121785</c:v>
                      </c:pt>
                      <c:pt idx="6">
                        <c:v>0.58010487972753855</c:v>
                      </c:pt>
                      <c:pt idx="7">
                        <c:v>0.53469000093099828</c:v>
                      </c:pt>
                      <c:pt idx="8">
                        <c:v>0.49233532724529572</c:v>
                      </c:pt>
                      <c:pt idx="9">
                        <c:v>0.45288114195571627</c:v>
                      </c:pt>
                      <c:pt idx="10">
                        <c:v>0.41617543625392212</c:v>
                      </c:pt>
                      <c:pt idx="11">
                        <c:v>0.38207232245708356</c:v>
                      </c:pt>
                      <c:pt idx="12">
                        <c:v>0.35043091347444771</c:v>
                      </c:pt>
                      <c:pt idx="13">
                        <c:v>0.32111459341222154</c:v>
                      </c:pt>
                      <c:pt idx="14">
                        <c:v>0.29399060388057124</c:v>
                      </c:pt>
                      <c:pt idx="15">
                        <c:v>0.26892987386340322</c:v>
                      </c:pt>
                      <c:pt idx="16">
                        <c:v>0.24580702710990204</c:v>
                      </c:pt>
                      <c:pt idx="17">
                        <c:v>0.22450050901128096</c:v>
                      </c:pt>
                      <c:pt idx="18">
                        <c:v>0.20489278397431537</c:v>
                      </c:pt>
                      <c:pt idx="19">
                        <c:v>0.18687056364042376</c:v>
                      </c:pt>
                      <c:pt idx="20">
                        <c:v>0.17032503532210386</c:v>
                      </c:pt>
                      <c:pt idx="21">
                        <c:v>0.1551520683008521</c:v>
                      </c:pt>
                      <c:pt idx="22">
                        <c:v>0.14125238287625791</c:v>
                      </c:pt>
                      <c:pt idx="23">
                        <c:v>0.12853167313862857</c:v>
                      </c:pt>
                      <c:pt idx="24">
                        <c:v>0.11690067933319283</c:v>
                      </c:pt>
                      <c:pt idx="25">
                        <c:v>0.10627520945051364</c:v>
                      </c:pt>
                      <c:pt idx="26">
                        <c:v>9.6576112426871363E-2</c:v>
                      </c:pt>
                      <c:pt idx="27">
                        <c:v>8.77292072114777E-2</c:v>
                      </c:pt>
                      <c:pt idx="28">
                        <c:v>7.9665173106621273E-2</c:v>
                      </c:pt>
                      <c:pt idx="29">
                        <c:v>7.2319407361498583E-2</c:v>
                      </c:pt>
                      <c:pt idx="30">
                        <c:v>6.5631856137865013E-2</c:v>
                      </c:pt>
                      <c:pt idx="31">
                        <c:v>5.9546824785947416E-2</c:v>
                      </c:pt>
                      <c:pt idx="32">
                        <c:v>5.4012772973256122E-2</c:v>
                      </c:pt>
                      <c:pt idx="33">
                        <c:v>4.8982099678613479E-2</c:v>
                      </c:pt>
                      <c:pt idx="34">
                        <c:v>4.4410922462515476E-2</c:v>
                      </c:pt>
                      <c:pt idx="35">
                        <c:v>4.0258854800511994E-2</c:v>
                      </c:pt>
                      <c:pt idx="36">
                        <c:v>3.6488784652838877E-2</c:v>
                      </c:pt>
                      <c:pt idx="37">
                        <c:v>3.3066656864213353E-2</c:v>
                      </c:pt>
                      <c:pt idx="38">
                        <c:v>2.9961261456979645E-2</c:v>
                      </c:pt>
                      <c:pt idx="39">
                        <c:v>2.7144029406458624E-2</c:v>
                      </c:pt>
                      <c:pt idx="40">
                        <c:v>2.4588837072321509E-2</c:v>
                      </c:pt>
                      <c:pt idx="41">
                        <c:v>2.2271820103511909E-2</c:v>
                      </c:pt>
                      <c:pt idx="42">
                        <c:v>2.017119733376533E-2</c:v>
                      </c:pt>
                      <c:pt idx="43">
                        <c:v>1.8267104935808503E-2</c:v>
                      </c:pt>
                      <c:pt idx="44">
                        <c:v>1.6541440899714328E-2</c:v>
                      </c:pt>
                      <c:pt idx="45">
                        <c:v>1.4977719739221032E-2</c:v>
                      </c:pt>
                      <c:pt idx="46">
                        <c:v>1.356093720369584E-2</c:v>
                      </c:pt>
                      <c:pt idx="47">
                        <c:v>1.2277444677669884E-2</c:v>
                      </c:pt>
                      <c:pt idx="48">
                        <c:v>1.1114832879744041E-2</c:v>
                      </c:pt>
                      <c:pt idx="49">
                        <c:v>1.006182442382746E-2</c:v>
                      </c:pt>
                      <c:pt idx="50">
                        <c:v>9.1081747743420594E-3</c:v>
                      </c:pt>
                      <c:pt idx="51">
                        <c:v>8.2445811098306714E-3</c:v>
                      </c:pt>
                      <c:pt idx="52">
                        <c:v>7.4625986035121309E-3</c:v>
                      </c:pt>
                      <c:pt idx="53">
                        <c:v>6.754563632247473E-3</c:v>
                      </c:pt>
                      <c:pt idx="54">
                        <c:v>6.1135234351280664E-3</c:v>
                      </c:pt>
                      <c:pt idx="55">
                        <c:v>5.5331717576773522E-3</c:v>
                      </c:pt>
                      <c:pt idx="56">
                        <c:v>5.0077900361489439E-3</c:v>
                      </c:pt>
                      <c:pt idx="57">
                        <c:v>4.5321936973962435E-3</c:v>
                      </c:pt>
                      <c:pt idx="58">
                        <c:v>4.101683172395146E-3</c:v>
                      </c:pt>
                      <c:pt idx="59">
                        <c:v>3.7119992449678317E-3</c:v>
                      </c:pt>
                      <c:pt idx="60">
                        <c:v>3.359282381019295E-3</c:v>
                      </c:pt>
                      <c:pt idx="61">
                        <c:v>3.0400357071977647E-3</c:v>
                      </c:pt>
                      <c:pt idx="62">
                        <c:v>2.7510913310072626E-3</c:v>
                      </c:pt>
                      <c:pt idx="63">
                        <c:v>2.4895797167614297E-3</c:v>
                      </c:pt>
                      <c:pt idx="64">
                        <c:v>2.2529018532257937E-3</c:v>
                      </c:pt>
                      <c:pt idx="65">
                        <c:v>2.0387039692028493E-3</c:v>
                      </c:pt>
                      <c:pt idx="66">
                        <c:v>1.8448545726140939E-3</c:v>
                      </c:pt>
                      <c:pt idx="67">
                        <c:v>1.6694236067826109E-3</c:v>
                      </c:pt>
                      <c:pt idx="68">
                        <c:v>1.510663534609854E-3</c:v>
                      </c:pt>
                      <c:pt idx="69">
                        <c:v>1.3669921771778592E-3</c:v>
                      </c:pt>
                      <c:pt idx="70">
                        <c:v>1.2369771480312678E-3</c:v>
                      </c:pt>
                      <c:pt idx="71">
                        <c:v>1.1193217380250141E-3</c:v>
                      </c:pt>
                      <c:pt idx="72">
                        <c:v>1.0128521182296906E-3</c:v>
                      </c:pt>
                      <c:pt idx="73">
                        <c:v>9.1650573999916478E-4</c:v>
                      </c:pt>
                      <c:pt idx="74">
                        <c:v>8.2932082199751653E-4</c:v>
                      </c:pt>
                      <c:pt idx="75">
                        <c:v>7.5042682379979401E-4</c:v>
                      </c:pt>
                      <c:pt idx="76">
                        <c:v>6.7903581468389275E-4</c:v>
                      </c:pt>
                      <c:pt idx="77">
                        <c:v>6.1443465447597241E-4</c:v>
                      </c:pt>
                      <c:pt idx="78">
                        <c:v>5.5597791085599375E-4</c:v>
                      </c:pt>
                      <c:pt idx="79">
                        <c:v>5.03081444417627E-4</c:v>
                      </c:pt>
                      <c:pt idx="80">
                        <c:v>4.5521659906825761E-4</c:v>
                      </c:pt>
                      <c:pt idx="81">
                        <c:v>4.1190494108750539E-4</c:v>
                      </c:pt>
                      <c:pt idx="82">
                        <c:v>3.727134953934359E-4</c:v>
                      </c:pt>
                      <c:pt idx="83">
                        <c:v>3.3725043232276161E-4</c:v>
                      </c:pt>
                      <c:pt idx="84">
                        <c:v>3.0516116256052047E-4</c:v>
                      </c:pt>
                      <c:pt idx="85">
                        <c:v>2.7612480179717899E-4</c:v>
                      </c:pt>
                      <c:pt idx="86">
                        <c:v>2.4985097027109413E-4</c:v>
                      </c:pt>
                      <c:pt idx="87">
                        <c:v>2.260768956074292E-4</c:v>
                      </c:pt>
                      <c:pt idx="88">
                        <c:v>2.0456479032058774E-4</c:v>
                      </c:pt>
                      <c:pt idx="89">
                        <c:v>1.8509947802965252E-4</c:v>
                      </c:pt>
                      <c:pt idx="90">
                        <c:v>1.6748624487462655E-4</c:v>
                      </c:pt>
                      <c:pt idx="91">
                        <c:v>1.515488948262998E-4</c:v>
                      </c:pt>
                      <c:pt idx="92">
                        <c:v>1.371279895912828E-4</c:v>
                      </c:pt>
                      <c:pt idx="93">
                        <c:v>1.2407925562989635E-4</c:v>
                      </c:pt>
                      <c:pt idx="94">
                        <c:v>1.1227214245437775E-4</c:v>
                      </c:pt>
                      <c:pt idx="95">
                        <c:v>1.0158851786506794E-4</c:v>
                      </c:pt>
                      <c:pt idx="96">
                        <c:v>9.192148714328173E-5</c:v>
                      </c:pt>
                      <c:pt idx="97">
                        <c:v>8.3174324438922559E-5</c:v>
                      </c:pt>
                      <c:pt idx="98">
                        <c:v>7.5259505711924626E-5</c:v>
                      </c:pt>
                      <c:pt idx="99">
                        <c:v>6.8097833583632644E-5</c:v>
                      </c:pt>
                      <c:pt idx="100">
                        <c:v>6.1617645377399637E-5</c:v>
                      </c:pt>
                      <c:pt idx="101">
                        <c:v>5.5754096444990363E-5</c:v>
                      </c:pt>
                      <c:pt idx="102">
                        <c:v>5.0448511631575521E-5</c:v>
                      </c:pt>
                      <c:pt idx="103">
                        <c:v>4.5647798404835855E-5</c:v>
                      </c:pt>
                      <c:pt idx="104">
                        <c:v>4.1303915789561935E-5</c:v>
                      </c:pt>
                      <c:pt idx="105">
                        <c:v>3.7373393805090936E-5</c:v>
                      </c:pt>
                      <c:pt idx="106">
                        <c:v>3.3816898607045595E-5</c:v>
                      </c:pt>
                      <c:pt idx="107">
                        <c:v>3.0598838985495688E-5</c:v>
                      </c:pt>
                      <c:pt idx="108">
                        <c:v>2.7687010293466113E-5</c:v>
                      </c:pt>
                      <c:pt idx="109">
                        <c:v>2.5052272243076081E-5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BD7-43B6-B3F9-2E1A65058E2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RD!$C$22</c15:sqref>
                        </c15:formulaRef>
                      </c:ext>
                    </c:extLst>
                    <c:strCache>
                      <c:ptCount val="1"/>
                      <c:pt idx="0">
                        <c:v>simple exp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RD!$A$23:$A$132</c15:sqref>
                        </c15:formulaRef>
                      </c:ext>
                    </c:extLst>
                    <c:numCache>
                      <c:formatCode>General</c:formatCode>
                      <c:ptCount val="110"/>
                      <c:pt idx="0">
                        <c:v>0.01</c:v>
                      </c:pt>
                      <c:pt idx="1">
                        <c:v>0.02</c:v>
                      </c:pt>
                      <c:pt idx="2">
                        <c:v>0.03</c:v>
                      </c:pt>
                      <c:pt idx="3">
                        <c:v>0.04</c:v>
                      </c:pt>
                      <c:pt idx="4">
                        <c:v>0.05</c:v>
                      </c:pt>
                      <c:pt idx="5">
                        <c:v>6.0000000000000005E-2</c:v>
                      </c:pt>
                      <c:pt idx="6">
                        <c:v>7.0000000000000007E-2</c:v>
                      </c:pt>
                      <c:pt idx="7">
                        <c:v>0.08</c:v>
                      </c:pt>
                      <c:pt idx="8">
                        <c:v>0.09</c:v>
                      </c:pt>
                      <c:pt idx="9">
                        <c:v>9.9999999999999992E-2</c:v>
                      </c:pt>
                      <c:pt idx="10">
                        <c:v>0.10999999999999999</c:v>
                      </c:pt>
                      <c:pt idx="11">
                        <c:v>0.11999999999999998</c:v>
                      </c:pt>
                      <c:pt idx="12">
                        <c:v>0.12999999999999998</c:v>
                      </c:pt>
                      <c:pt idx="13">
                        <c:v>0.13999999999999999</c:v>
                      </c:pt>
                      <c:pt idx="14">
                        <c:v>0.15</c:v>
                      </c:pt>
                      <c:pt idx="15">
                        <c:v>0.16</c:v>
                      </c:pt>
                      <c:pt idx="16">
                        <c:v>0.17</c:v>
                      </c:pt>
                      <c:pt idx="17">
                        <c:v>0.18000000000000002</c:v>
                      </c:pt>
                      <c:pt idx="18">
                        <c:v>0.19000000000000003</c:v>
                      </c:pt>
                      <c:pt idx="19">
                        <c:v>0.20000000000000004</c:v>
                      </c:pt>
                      <c:pt idx="20">
                        <c:v>0.21000000000000005</c:v>
                      </c:pt>
                      <c:pt idx="21">
                        <c:v>0.22000000000000006</c:v>
                      </c:pt>
                      <c:pt idx="22">
                        <c:v>0.23000000000000007</c:v>
                      </c:pt>
                      <c:pt idx="23">
                        <c:v>0.24000000000000007</c:v>
                      </c:pt>
                      <c:pt idx="24">
                        <c:v>0.25000000000000006</c:v>
                      </c:pt>
                      <c:pt idx="25">
                        <c:v>0.26000000000000006</c:v>
                      </c:pt>
                      <c:pt idx="26">
                        <c:v>0.27000000000000007</c:v>
                      </c:pt>
                      <c:pt idx="27">
                        <c:v>0.28000000000000008</c:v>
                      </c:pt>
                      <c:pt idx="28">
                        <c:v>0.29000000000000009</c:v>
                      </c:pt>
                      <c:pt idx="29">
                        <c:v>0.3000000000000001</c:v>
                      </c:pt>
                      <c:pt idx="30">
                        <c:v>0.31000000000000011</c:v>
                      </c:pt>
                      <c:pt idx="31">
                        <c:v>0.32000000000000012</c:v>
                      </c:pt>
                      <c:pt idx="32">
                        <c:v>0.33000000000000013</c:v>
                      </c:pt>
                      <c:pt idx="33">
                        <c:v>0.34000000000000014</c:v>
                      </c:pt>
                      <c:pt idx="34">
                        <c:v>0.35000000000000014</c:v>
                      </c:pt>
                      <c:pt idx="35">
                        <c:v>0.36000000000000015</c:v>
                      </c:pt>
                      <c:pt idx="36">
                        <c:v>0.37000000000000016</c:v>
                      </c:pt>
                      <c:pt idx="37">
                        <c:v>0.38000000000000017</c:v>
                      </c:pt>
                      <c:pt idx="38">
                        <c:v>0.39000000000000018</c:v>
                      </c:pt>
                      <c:pt idx="39">
                        <c:v>0.40000000000000019</c:v>
                      </c:pt>
                      <c:pt idx="40">
                        <c:v>0.4100000000000002</c:v>
                      </c:pt>
                      <c:pt idx="41">
                        <c:v>0.42000000000000021</c:v>
                      </c:pt>
                      <c:pt idx="42">
                        <c:v>0.43000000000000022</c:v>
                      </c:pt>
                      <c:pt idx="43">
                        <c:v>0.44000000000000022</c:v>
                      </c:pt>
                      <c:pt idx="44">
                        <c:v>0.45000000000000023</c:v>
                      </c:pt>
                      <c:pt idx="45">
                        <c:v>0.46000000000000024</c:v>
                      </c:pt>
                      <c:pt idx="46">
                        <c:v>0.47000000000000025</c:v>
                      </c:pt>
                      <c:pt idx="47">
                        <c:v>0.48000000000000026</c:v>
                      </c:pt>
                      <c:pt idx="48">
                        <c:v>0.49000000000000027</c:v>
                      </c:pt>
                      <c:pt idx="49">
                        <c:v>0.50000000000000022</c:v>
                      </c:pt>
                      <c:pt idx="50">
                        <c:v>0.51000000000000023</c:v>
                      </c:pt>
                      <c:pt idx="51">
                        <c:v>0.52000000000000024</c:v>
                      </c:pt>
                      <c:pt idx="52">
                        <c:v>0.53000000000000025</c:v>
                      </c:pt>
                      <c:pt idx="53">
                        <c:v>0.54000000000000026</c:v>
                      </c:pt>
                      <c:pt idx="54">
                        <c:v>0.55000000000000027</c:v>
                      </c:pt>
                      <c:pt idx="55">
                        <c:v>0.56000000000000028</c:v>
                      </c:pt>
                      <c:pt idx="56">
                        <c:v>0.57000000000000028</c:v>
                      </c:pt>
                      <c:pt idx="57">
                        <c:v>0.58000000000000029</c:v>
                      </c:pt>
                      <c:pt idx="58">
                        <c:v>0.5900000000000003</c:v>
                      </c:pt>
                      <c:pt idx="59">
                        <c:v>0.60000000000000031</c:v>
                      </c:pt>
                      <c:pt idx="60">
                        <c:v>0.61000000000000032</c:v>
                      </c:pt>
                      <c:pt idx="61">
                        <c:v>0.62000000000000033</c:v>
                      </c:pt>
                      <c:pt idx="62">
                        <c:v>0.63000000000000034</c:v>
                      </c:pt>
                      <c:pt idx="63">
                        <c:v>0.64000000000000035</c:v>
                      </c:pt>
                      <c:pt idx="64">
                        <c:v>0.65000000000000036</c:v>
                      </c:pt>
                      <c:pt idx="65">
                        <c:v>0.66000000000000036</c:v>
                      </c:pt>
                      <c:pt idx="66">
                        <c:v>0.67000000000000037</c:v>
                      </c:pt>
                      <c:pt idx="67">
                        <c:v>0.68000000000000038</c:v>
                      </c:pt>
                      <c:pt idx="68">
                        <c:v>0.69000000000000039</c:v>
                      </c:pt>
                      <c:pt idx="69">
                        <c:v>0.7000000000000004</c:v>
                      </c:pt>
                      <c:pt idx="70">
                        <c:v>0.71000000000000041</c:v>
                      </c:pt>
                      <c:pt idx="71">
                        <c:v>0.72000000000000042</c:v>
                      </c:pt>
                      <c:pt idx="72">
                        <c:v>0.73000000000000043</c:v>
                      </c:pt>
                      <c:pt idx="73">
                        <c:v>0.74000000000000044</c:v>
                      </c:pt>
                      <c:pt idx="74">
                        <c:v>0.75000000000000044</c:v>
                      </c:pt>
                      <c:pt idx="75">
                        <c:v>0.76000000000000045</c:v>
                      </c:pt>
                      <c:pt idx="76">
                        <c:v>0.77000000000000046</c:v>
                      </c:pt>
                      <c:pt idx="77">
                        <c:v>0.78000000000000047</c:v>
                      </c:pt>
                      <c:pt idx="78">
                        <c:v>0.79000000000000048</c:v>
                      </c:pt>
                      <c:pt idx="79">
                        <c:v>0.80000000000000049</c:v>
                      </c:pt>
                      <c:pt idx="80">
                        <c:v>0.8100000000000005</c:v>
                      </c:pt>
                      <c:pt idx="81">
                        <c:v>0.82000000000000051</c:v>
                      </c:pt>
                      <c:pt idx="82">
                        <c:v>0.83000000000000052</c:v>
                      </c:pt>
                      <c:pt idx="83">
                        <c:v>0.84000000000000052</c:v>
                      </c:pt>
                      <c:pt idx="84">
                        <c:v>0.85000000000000053</c:v>
                      </c:pt>
                      <c:pt idx="85">
                        <c:v>0.86000000000000054</c:v>
                      </c:pt>
                      <c:pt idx="86">
                        <c:v>0.87000000000000055</c:v>
                      </c:pt>
                      <c:pt idx="87">
                        <c:v>0.88000000000000056</c:v>
                      </c:pt>
                      <c:pt idx="88">
                        <c:v>0.89000000000000057</c:v>
                      </c:pt>
                      <c:pt idx="89">
                        <c:v>0.90000000000000058</c:v>
                      </c:pt>
                      <c:pt idx="90">
                        <c:v>0.91000000000000059</c:v>
                      </c:pt>
                      <c:pt idx="91">
                        <c:v>0.9200000000000006</c:v>
                      </c:pt>
                      <c:pt idx="92">
                        <c:v>0.9300000000000006</c:v>
                      </c:pt>
                      <c:pt idx="93">
                        <c:v>0.94000000000000061</c:v>
                      </c:pt>
                      <c:pt idx="94">
                        <c:v>0.95000000000000062</c:v>
                      </c:pt>
                      <c:pt idx="95">
                        <c:v>0.96000000000000063</c:v>
                      </c:pt>
                      <c:pt idx="96">
                        <c:v>0.97000000000000064</c:v>
                      </c:pt>
                      <c:pt idx="97">
                        <c:v>0.98000000000000065</c:v>
                      </c:pt>
                      <c:pt idx="98">
                        <c:v>0.99000000000000066</c:v>
                      </c:pt>
                      <c:pt idx="99">
                        <c:v>1.0000000000000007</c:v>
                      </c:pt>
                      <c:pt idx="100">
                        <c:v>1.0100000000000007</c:v>
                      </c:pt>
                      <c:pt idx="101">
                        <c:v>1.0200000000000007</c:v>
                      </c:pt>
                      <c:pt idx="102">
                        <c:v>1.0300000000000007</c:v>
                      </c:pt>
                      <c:pt idx="103">
                        <c:v>1.0400000000000007</c:v>
                      </c:pt>
                      <c:pt idx="104">
                        <c:v>1.0500000000000007</c:v>
                      </c:pt>
                      <c:pt idx="105">
                        <c:v>1.0600000000000007</c:v>
                      </c:pt>
                      <c:pt idx="106">
                        <c:v>1.0700000000000007</c:v>
                      </c:pt>
                      <c:pt idx="107">
                        <c:v>1.0800000000000007</c:v>
                      </c:pt>
                      <c:pt idx="108">
                        <c:v>1.0900000000000007</c:v>
                      </c:pt>
                      <c:pt idx="109">
                        <c:v>1.1000000000000008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RD!$C$23:$C$132</c15:sqref>
                        </c15:formulaRef>
                      </c:ext>
                    </c:extLst>
                    <c:numCache>
                      <c:formatCode>General</c:formatCode>
                      <c:ptCount val="110"/>
                      <c:pt idx="0">
                        <c:v>0.90483741803595952</c:v>
                      </c:pt>
                      <c:pt idx="1">
                        <c:v>0.81873075307798182</c:v>
                      </c:pt>
                      <c:pt idx="2">
                        <c:v>0.74081822068171788</c:v>
                      </c:pt>
                      <c:pt idx="3">
                        <c:v>0.67032004603563933</c:v>
                      </c:pt>
                      <c:pt idx="4">
                        <c:v>0.60653065971263342</c:v>
                      </c:pt>
                      <c:pt idx="5">
                        <c:v>0.54881163609402639</c:v>
                      </c:pt>
                      <c:pt idx="6">
                        <c:v>0.49658530379140947</c:v>
                      </c:pt>
                      <c:pt idx="7">
                        <c:v>0.44932896411722156</c:v>
                      </c:pt>
                      <c:pt idx="8">
                        <c:v>0.40656965974059917</c:v>
                      </c:pt>
                      <c:pt idx="9">
                        <c:v>0.36787944117144239</c:v>
                      </c:pt>
                      <c:pt idx="10">
                        <c:v>0.33287108369807961</c:v>
                      </c:pt>
                      <c:pt idx="11">
                        <c:v>0.30119421191220219</c:v>
                      </c:pt>
                      <c:pt idx="12">
                        <c:v>0.27253179303401265</c:v>
                      </c:pt>
                      <c:pt idx="13">
                        <c:v>0.24659696394160649</c:v>
                      </c:pt>
                      <c:pt idx="14">
                        <c:v>0.22313016014842982</c:v>
                      </c:pt>
                      <c:pt idx="15">
                        <c:v>0.20189651799465538</c:v>
                      </c:pt>
                      <c:pt idx="16">
                        <c:v>0.18268352405273461</c:v>
                      </c:pt>
                      <c:pt idx="17">
                        <c:v>0.1652988882215865</c:v>
                      </c:pt>
                      <c:pt idx="18">
                        <c:v>0.14956861922263501</c:v>
                      </c:pt>
                      <c:pt idx="19">
                        <c:v>0.13533528323661262</c:v>
                      </c:pt>
                      <c:pt idx="20">
                        <c:v>0.12245642825298185</c:v>
                      </c:pt>
                      <c:pt idx="21">
                        <c:v>0.11080315836233381</c:v>
                      </c:pt>
                      <c:pt idx="22">
                        <c:v>0.10025884372280366</c:v>
                      </c:pt>
                      <c:pt idx="23">
                        <c:v>9.0717953289412429E-2</c:v>
                      </c:pt>
                      <c:pt idx="24">
                        <c:v>8.2084998623898758E-2</c:v>
                      </c:pt>
                      <c:pt idx="25">
                        <c:v>7.4273578214333835E-2</c:v>
                      </c:pt>
                      <c:pt idx="26">
                        <c:v>6.7205512739749729E-2</c:v>
                      </c:pt>
                      <c:pt idx="27">
                        <c:v>6.0810062625217924E-2</c:v>
                      </c:pt>
                      <c:pt idx="28">
                        <c:v>5.5023220056407182E-2</c:v>
                      </c:pt>
                      <c:pt idx="29">
                        <c:v>4.9787068367863896E-2</c:v>
                      </c:pt>
                      <c:pt idx="30">
                        <c:v>4.5049202393557759E-2</c:v>
                      </c:pt>
                      <c:pt idx="31">
                        <c:v>4.076220397836617E-2</c:v>
                      </c:pt>
                      <c:pt idx="32">
                        <c:v>3.6883167401239966E-2</c:v>
                      </c:pt>
                      <c:pt idx="33">
                        <c:v>3.3373269960326038E-2</c:v>
                      </c:pt>
                      <c:pt idx="34">
                        <c:v>3.0197383422318459E-2</c:v>
                      </c:pt>
                      <c:pt idx="35">
                        <c:v>2.7323722447292521E-2</c:v>
                      </c:pt>
                      <c:pt idx="36">
                        <c:v>2.4723526470339353E-2</c:v>
                      </c:pt>
                      <c:pt idx="37">
                        <c:v>2.237077185616556E-2</c:v>
                      </c:pt>
                      <c:pt idx="38">
                        <c:v>2.0241911445804353E-2</c:v>
                      </c:pt>
                      <c:pt idx="39">
                        <c:v>1.8315638888734147E-2</c:v>
                      </c:pt>
                      <c:pt idx="40">
                        <c:v>1.657267540176121E-2</c:v>
                      </c:pt>
                      <c:pt idx="41">
                        <c:v>1.4995576820477677E-2</c:v>
                      </c:pt>
                      <c:pt idx="42">
                        <c:v>1.3568559012200897E-2</c:v>
                      </c:pt>
                      <c:pt idx="43">
                        <c:v>1.2277339903068415E-2</c:v>
                      </c:pt>
                      <c:pt idx="44">
                        <c:v>1.1108996538242277E-2</c:v>
                      </c:pt>
                      <c:pt idx="45">
                        <c:v>1.0051835744633558E-2</c:v>
                      </c:pt>
                      <c:pt idx="46">
                        <c:v>9.0952771016957912E-3</c:v>
                      </c:pt>
                      <c:pt idx="47">
                        <c:v>8.2297470490200076E-3</c:v>
                      </c:pt>
                      <c:pt idx="48">
                        <c:v>7.4465830709243182E-3</c:v>
                      </c:pt>
                      <c:pt idx="49">
                        <c:v>6.7379469990854549E-3</c:v>
                      </c:pt>
                      <c:pt idx="50">
                        <c:v>6.0967465655156223E-3</c:v>
                      </c:pt>
                      <c:pt idx="51">
                        <c:v>5.5165644207607568E-3</c:v>
                      </c:pt>
                      <c:pt idx="52">
                        <c:v>4.991593906910204E-3</c:v>
                      </c:pt>
                      <c:pt idx="53">
                        <c:v>4.5165809426126581E-3</c:v>
                      </c:pt>
                      <c:pt idx="54">
                        <c:v>4.0867714384640562E-3</c:v>
                      </c:pt>
                      <c:pt idx="55">
                        <c:v>3.697863716482919E-3</c:v>
                      </c:pt>
                      <c:pt idx="56">
                        <c:v>3.3459654574712634E-3</c:v>
                      </c:pt>
                      <c:pt idx="57">
                        <c:v>3.0275547453758071E-3</c:v>
                      </c:pt>
                      <c:pt idx="58">
                        <c:v>2.739444818768361E-3</c:v>
                      </c:pt>
                      <c:pt idx="59">
                        <c:v>2.4787521766663498E-3</c:v>
                      </c:pt>
                      <c:pt idx="60">
                        <c:v>2.2428677194857951E-3</c:v>
                      </c:pt>
                      <c:pt idx="61">
                        <c:v>2.0294306362957284E-3</c:v>
                      </c:pt>
                      <c:pt idx="62">
                        <c:v>1.8363047770289006E-3</c:v>
                      </c:pt>
                      <c:pt idx="63">
                        <c:v>1.6615572731739281E-3</c:v>
                      </c:pt>
                      <c:pt idx="64">
                        <c:v>1.5034391929775672E-3</c:v>
                      </c:pt>
                      <c:pt idx="65">
                        <c:v>1.3603680375478891E-3</c:v>
                      </c:pt>
                      <c:pt idx="66">
                        <c:v>1.2309119026734767E-3</c:v>
                      </c:pt>
                      <c:pt idx="67">
                        <c:v>1.1137751478447983E-3</c:v>
                      </c:pt>
                      <c:pt idx="68">
                        <c:v>1.0077854290485068E-3</c:v>
                      </c:pt>
                      <c:pt idx="69">
                        <c:v>9.1188196555451299E-4</c:v>
                      </c:pt>
                      <c:pt idx="70">
                        <c:v>8.2510492326590091E-4</c:v>
                      </c:pt>
                      <c:pt idx="71">
                        <c:v>7.4658580837667595E-4</c:v>
                      </c:pt>
                      <c:pt idx="72">
                        <c:v>6.7553877519384135E-4</c:v>
                      </c:pt>
                      <c:pt idx="73">
                        <c:v>6.1125276112957013E-4</c:v>
                      </c:pt>
                      <c:pt idx="74">
                        <c:v>5.5308437014783113E-4</c:v>
                      </c:pt>
                      <c:pt idx="75">
                        <c:v>5.0045143344060823E-4</c:v>
                      </c:pt>
                      <c:pt idx="76">
                        <c:v>4.5282718288679495E-4</c:v>
                      </c:pt>
                      <c:pt idx="77">
                        <c:v>4.0973497897978496E-4</c:v>
                      </c:pt>
                      <c:pt idx="78">
                        <c:v>3.7074354045908659E-4</c:v>
                      </c:pt>
                      <c:pt idx="79">
                        <c:v>3.3546262790251006E-4</c:v>
                      </c:pt>
                      <c:pt idx="80">
                        <c:v>3.0353913807886515E-4</c:v>
                      </c:pt>
                      <c:pt idx="81">
                        <c:v>2.7465356997214107E-4</c:v>
                      </c:pt>
                      <c:pt idx="82">
                        <c:v>2.4851682710795098E-4</c:v>
                      </c:pt>
                      <c:pt idx="83">
                        <c:v>2.24867324178847E-4</c:v>
                      </c:pt>
                      <c:pt idx="84">
                        <c:v>2.0346836901064308E-4</c:v>
                      </c:pt>
                      <c:pt idx="85">
                        <c:v>1.8410579366757822E-4</c:v>
                      </c:pt>
                      <c:pt idx="86">
                        <c:v>1.6658581098763235E-4</c:v>
                      </c:pt>
                      <c:pt idx="87">
                        <c:v>1.5073307509547569E-4</c:v>
                      </c:pt>
                      <c:pt idx="88">
                        <c:v>1.3638892648201067E-4</c:v>
                      </c:pt>
                      <c:pt idx="89">
                        <c:v>1.2340980408667888E-4</c:v>
                      </c:pt>
                      <c:pt idx="90">
                        <c:v>1.1166580849011418E-4</c:v>
                      </c:pt>
                      <c:pt idx="91">
                        <c:v>1.010394018370927E-4</c:v>
                      </c:pt>
                      <c:pt idx="92">
                        <c:v>9.1424231478172782E-5</c:v>
                      </c:pt>
                      <c:pt idx="93">
                        <c:v>8.2724065556631795E-5</c:v>
                      </c:pt>
                      <c:pt idx="94">
                        <c:v>7.4851829887700056E-5</c:v>
                      </c:pt>
                      <c:pt idx="95">
                        <c:v>6.772873649085341E-5</c:v>
                      </c:pt>
                      <c:pt idx="96">
                        <c:v>6.1283495053221699E-5</c:v>
                      </c:pt>
                      <c:pt idx="97">
                        <c:v>5.5451599432176647E-5</c:v>
                      </c:pt>
                      <c:pt idx="98">
                        <c:v>5.0174682056175018E-5</c:v>
                      </c:pt>
                      <c:pt idx="99">
                        <c:v>4.5399929762484529E-5</c:v>
                      </c:pt>
                      <c:pt idx="100">
                        <c:v>4.1079555225300433E-5</c:v>
                      </c:pt>
                      <c:pt idx="101">
                        <c:v>3.717031868412647E-5</c:v>
                      </c:pt>
                      <c:pt idx="102">
                        <c:v>3.3633095185718731E-5</c:v>
                      </c:pt>
                      <c:pt idx="103">
                        <c:v>3.0432483008403411E-5</c:v>
                      </c:pt>
                      <c:pt idx="104">
                        <c:v>2.7536449349746962E-5</c:v>
                      </c:pt>
                      <c:pt idx="105">
                        <c:v>2.4916009731503028E-5</c:v>
                      </c:pt>
                      <c:pt idx="106">
                        <c:v>2.2544937913212051E-5</c:v>
                      </c:pt>
                      <c:pt idx="107">
                        <c:v>2.0399503411171776E-5</c:v>
                      </c:pt>
                      <c:pt idx="108">
                        <c:v>1.8458233995780426E-5</c:v>
                      </c:pt>
                      <c:pt idx="109">
                        <c:v>1.6701700790245541E-5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CC63-4012-9030-8D1E79936A34}"/>
                  </c:ext>
                </c:extLst>
              </c15:ser>
            </c15:filteredScatterSeries>
          </c:ext>
        </c:extLst>
      </c:scatterChart>
      <c:valAx>
        <c:axId val="124692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46922256"/>
        <c:crosses val="autoZero"/>
        <c:crossBetween val="midCat"/>
      </c:valAx>
      <c:valAx>
        <c:axId val="124692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4692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4762</xdr:rowOff>
    </xdr:from>
    <xdr:to>
      <xdr:col>12</xdr:col>
      <xdr:colOff>514350</xdr:colOff>
      <xdr:row>15</xdr:row>
      <xdr:rowOff>80962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2F48EB5-2FE5-24D5-B409-CD9B40382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17</xdr:row>
      <xdr:rowOff>157162</xdr:rowOff>
    </xdr:from>
    <xdr:to>
      <xdr:col>15</xdr:col>
      <xdr:colOff>447675</xdr:colOff>
      <xdr:row>33</xdr:row>
      <xdr:rowOff>133350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47D16E2-A313-B0BC-4193-3787995F3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A2DB76-8E42-4AD0-A050-C7459266D47F}" name="Tabel3" displayName="Tabel3" ref="A1:E31" totalsRowShown="0">
  <autoFilter ref="A1:E31" xr:uid="{6EA2DB76-8E42-4AD0-A050-C7459266D47F}"/>
  <tableColumns count="5">
    <tableColumn id="1" xr3:uid="{1BBE7199-7FFD-4E58-8A03-9270D5FD4C77}" name="Particle diameter (mm)"/>
    <tableColumn id="2" xr3:uid="{DAD947B1-C23A-4DE6-BDED-F47A04F76DC7}" name="TS"/>
    <tableColumn id="4" xr3:uid="{FB7272AE-9C9C-4ABB-B812-6293D24D180F}" name="SS"/>
    <tableColumn id="5" xr3:uid="{83D3BC3C-F1FF-4F7E-BBAA-F294D13ADE7D}" name="CL"/>
    <tableColumn id="7" xr3:uid="{74157FCF-B968-47B1-B298-6A2D43374A02}" name="CB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8663C55-7132-4169-884F-16D8A5EFE4E7}" name="Tabel4" displayName="Tabel4" ref="A1:B5" totalsRowShown="0">
  <autoFilter ref="A1:B5" xr:uid="{F8663C55-7132-4169-884F-16D8A5EFE4E7}"/>
  <tableColumns count="2">
    <tableColumn id="1" xr3:uid="{493FE3F7-D1D6-40DB-9DEA-398732D19263}" name="layer"/>
    <tableColumn id="2" xr3:uid="{2832CFF5-C1F2-4056-9886-837B62C8E8B4}" name="Dpr (g/cm3)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14F9D0-C592-424D-AF3E-D3B743C6B68F}" name="Tabel2" displayName="Tabel2" ref="A1:V28" totalsRowShown="0">
  <autoFilter ref="A1:V28" xr:uid="{1014F9D0-C592-424D-AF3E-D3B743C6B68F}"/>
  <sortState xmlns:xlrd2="http://schemas.microsoft.com/office/spreadsheetml/2017/richdata2" ref="A2:V27">
    <sortCondition ref="A1:A27"/>
  </sortState>
  <tableColumns count="22">
    <tableColumn id="1" xr3:uid="{91681376-75BC-4D02-9FAB-E046F469215C}" name="date" dataDxfId="2"/>
    <tableColumn id="21" xr3:uid="{5698F8F8-14F2-41EC-A3BD-399CE555D5D3}" name="location" dataDxfId="1"/>
    <tableColumn id="2" xr3:uid="{24CBB93E-388F-48A3-9451-B1E6141D7845}" name="depth"/>
    <tableColumn id="22" xr3:uid="{F5972DC1-F6ED-4287-ABB2-88B16CF2C585}" name="layer"/>
    <tableColumn id="4" xr3:uid="{457917B3-4D76-4277-8EC3-6E569D6A2C87}" name="3"/>
    <tableColumn id="5" xr3:uid="{E3768808-0B10-4674-A5B7-F7F97E8CC806}" name="20"/>
    <tableColumn id="3" xr3:uid="{20B200E2-8D55-40CB-9937-00FAB1287013}" name="30"/>
    <tableColumn id="6" xr3:uid="{09FBF565-E347-4655-A65B-40470ED69CB7}" name="40"/>
    <tableColumn id="13" xr3:uid="{952A25EF-E606-4CFE-B1A6-4EE656EC6A5E}" name="50"/>
    <tableColumn id="7" xr3:uid="{77508FEC-4A23-4727-AE8E-5A333759048A}" name="60"/>
    <tableColumn id="14" xr3:uid="{4D3B7FED-0DAF-4ED8-B0C9-BDCFC8F328B3}" name="70"/>
    <tableColumn id="15" xr3:uid="{B641E218-9F9F-4DCC-BFF1-5CD9DD454F03}" name="80"/>
    <tableColumn id="16" xr3:uid="{F6227431-6CB2-4AC8-A2A2-DDC99C4840A2}" name="90"/>
    <tableColumn id="8" xr3:uid="{14E8CA06-7822-4C31-A963-CCC352599126}" name="100"/>
    <tableColumn id="17" xr3:uid="{81CF1B44-E64D-49A7-BE41-C94F57E561C6}" name="200"/>
    <tableColumn id="9" xr3:uid="{D6DD7519-231B-4422-BDC4-9B8AC19839C1}" name="300"/>
    <tableColumn id="18" xr3:uid="{6D385B9C-3726-4464-A087-6902DA02EBF6}" name="400"/>
    <tableColumn id="19" xr3:uid="{4528BCC8-B3C7-4FE2-ADB8-BD61682D64DB}" name="500"/>
    <tableColumn id="20" xr3:uid="{20DCA966-CF44-437A-ADC0-9E20D15EBB48}" name="600"/>
    <tableColumn id="10" xr3:uid="{9F2925E8-C303-495F-BFD7-045D1B43C0E8}" name="1000"/>
    <tableColumn id="11" xr3:uid="{5B0CD7A9-9868-4A63-A194-CBBCAF9E1296}" name="3000"/>
    <tableColumn id="12" xr3:uid="{FDEA3BE5-D671-4449-B09A-D83C5B913510}" name="1500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14B8CFE-D6B1-4867-8DDA-EECDCBDC75E6}" name="Tabel6" displayName="Tabel6" ref="A1:G28" totalsRowShown="0">
  <autoFilter ref="A1:G28" xr:uid="{714B8CFE-D6B1-4867-8DDA-EECDCBDC75E6}"/>
  <sortState xmlns:xlrd2="http://schemas.microsoft.com/office/spreadsheetml/2017/richdata2" ref="A2:G27">
    <sortCondition ref="A1:A27"/>
  </sortState>
  <tableColumns count="7">
    <tableColumn id="1" xr3:uid="{C271BD0D-7138-4BE9-A8BF-FABB722EA16F}" name="date" dataDxfId="0"/>
    <tableColumn id="2" xr3:uid="{B0C62E54-8F49-47AE-B978-908F8D2E732E}" name="location"/>
    <tableColumn id="3" xr3:uid="{C81856C0-0622-467A-80AE-42202BB092F3}" name="depth"/>
    <tableColumn id="8" xr3:uid="{A2990C67-14C7-41DA-A306-1EBF92DEF712}" name="layer"/>
    <tableColumn id="4" xr3:uid="{E9A83217-24A1-4146-B905-E358DDEBAC0E}" name="porosity(unknown)"/>
    <tableColumn id="5" xr3:uid="{C6B393B6-8427-4AA2-B801-303BA6852E79}" name="porosity(at105degrees)"/>
    <tableColumn id="6" xr3:uid="{449842D5-0652-4340-A905-8B6B27427BAF}" name="porosity(atSaturation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A9EF-831C-4272-AC63-C8910FD65537}">
  <dimension ref="A1:D20"/>
  <sheetViews>
    <sheetView workbookViewId="0">
      <selection activeCell="B25" sqref="B25"/>
    </sheetView>
  </sheetViews>
  <sheetFormatPr defaultRowHeight="15"/>
  <cols>
    <col min="1" max="1" width="24.85546875" customWidth="1"/>
    <col min="2" max="2" width="12.5703125" bestFit="1" customWidth="1"/>
    <col min="3" max="3" width="29.140625" bestFit="1" customWidth="1"/>
  </cols>
  <sheetData>
    <row r="1" spans="1:4">
      <c r="A1" t="s">
        <v>47</v>
      </c>
    </row>
    <row r="2" spans="1:4">
      <c r="A2" t="s">
        <v>48</v>
      </c>
    </row>
    <row r="3" spans="1:4">
      <c r="A3" t="s">
        <v>49</v>
      </c>
    </row>
    <row r="4" spans="1:4">
      <c r="A4" t="s">
        <v>50</v>
      </c>
    </row>
    <row r="5" spans="1:4">
      <c r="A5" t="s">
        <v>51</v>
      </c>
    </row>
    <row r="7" spans="1:4">
      <c r="A7" t="s">
        <v>88</v>
      </c>
    </row>
    <row r="8" spans="1:4">
      <c r="A8" t="s">
        <v>52</v>
      </c>
      <c r="B8" t="s">
        <v>53</v>
      </c>
      <c r="C8" t="s">
        <v>54</v>
      </c>
      <c r="D8" t="s">
        <v>9</v>
      </c>
    </row>
    <row r="9" spans="1:4">
      <c r="A9" t="s">
        <v>55</v>
      </c>
      <c r="B9" t="s">
        <v>56</v>
      </c>
      <c r="C9" t="s">
        <v>57</v>
      </c>
      <c r="D9" t="s">
        <v>77</v>
      </c>
    </row>
    <row r="10" spans="1:4">
      <c r="A10" t="s">
        <v>58</v>
      </c>
      <c r="B10" t="s">
        <v>59</v>
      </c>
      <c r="C10" t="s">
        <v>60</v>
      </c>
      <c r="D10" t="s">
        <v>77</v>
      </c>
    </row>
    <row r="11" spans="1:4">
      <c r="A11" t="s">
        <v>61</v>
      </c>
      <c r="B11" t="s">
        <v>62</v>
      </c>
      <c r="C11" t="s">
        <v>60</v>
      </c>
    </row>
    <row r="12" spans="1:4">
      <c r="A12" t="s">
        <v>63</v>
      </c>
      <c r="B12" t="s">
        <v>64</v>
      </c>
      <c r="C12" t="s">
        <v>65</v>
      </c>
      <c r="D12" t="s">
        <v>78</v>
      </c>
    </row>
    <row r="13" spans="1:4">
      <c r="A13" t="s">
        <v>66</v>
      </c>
      <c r="B13" t="s">
        <v>67</v>
      </c>
      <c r="C13" t="s">
        <v>68</v>
      </c>
    </row>
    <row r="14" spans="1:4">
      <c r="A14" t="s">
        <v>69</v>
      </c>
      <c r="B14" t="s">
        <v>70</v>
      </c>
      <c r="C14" t="s">
        <v>68</v>
      </c>
    </row>
    <row r="15" spans="1:4">
      <c r="A15" t="s">
        <v>71</v>
      </c>
      <c r="B15" t="s">
        <v>72</v>
      </c>
      <c r="C15" t="s">
        <v>73</v>
      </c>
    </row>
    <row r="16" spans="1:4">
      <c r="A16" t="s">
        <v>74</v>
      </c>
      <c r="B16" t="s">
        <v>76</v>
      </c>
      <c r="C16" t="s">
        <v>75</v>
      </c>
    </row>
    <row r="17" spans="1:4">
      <c r="A17" t="s">
        <v>79</v>
      </c>
      <c r="B17" t="s">
        <v>80</v>
      </c>
      <c r="C17" t="s">
        <v>81</v>
      </c>
    </row>
    <row r="18" spans="1:4">
      <c r="A18" t="s">
        <v>85</v>
      </c>
      <c r="C18" t="s">
        <v>86</v>
      </c>
      <c r="D18" t="s">
        <v>87</v>
      </c>
    </row>
    <row r="19" spans="1:4">
      <c r="A19" t="s">
        <v>89</v>
      </c>
      <c r="B19" t="s">
        <v>44</v>
      </c>
      <c r="C19" t="s">
        <v>90</v>
      </c>
    </row>
    <row r="20" spans="1:4">
      <c r="A20" t="s">
        <v>91</v>
      </c>
      <c r="B20" t="s">
        <v>92</v>
      </c>
      <c r="C20" t="s">
        <v>75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D654C-C8C9-422E-87D3-6009B41052C7}">
  <dimension ref="A1:P56"/>
  <sheetViews>
    <sheetView workbookViewId="0">
      <selection activeCell="I22" sqref="I22"/>
    </sheetView>
  </sheetViews>
  <sheetFormatPr defaultRowHeight="15"/>
  <cols>
    <col min="1" max="1" width="10.7109375" bestFit="1" customWidth="1"/>
    <col min="2" max="2" width="15.5703125" customWidth="1"/>
    <col min="3" max="4" width="12" customWidth="1"/>
    <col min="5" max="5" width="20.5703125" customWidth="1"/>
    <col min="6" max="6" width="15.140625" customWidth="1"/>
    <col min="7" max="7" width="15.7109375" customWidth="1"/>
    <col min="8" max="9" width="10.7109375" bestFit="1" customWidth="1"/>
  </cols>
  <sheetData>
    <row r="1" spans="1:16">
      <c r="A1" t="s">
        <v>0</v>
      </c>
      <c r="B1" t="s">
        <v>8</v>
      </c>
      <c r="C1" t="s">
        <v>11</v>
      </c>
      <c r="D1" t="s">
        <v>1</v>
      </c>
      <c r="E1" t="s">
        <v>82</v>
      </c>
      <c r="F1" t="s">
        <v>83</v>
      </c>
      <c r="G1" t="s">
        <v>84</v>
      </c>
      <c r="H1" s="1"/>
      <c r="I1" s="1"/>
      <c r="J1" s="1"/>
      <c r="K1" s="1"/>
      <c r="L1" s="1"/>
      <c r="M1" s="1"/>
      <c r="N1" s="1"/>
      <c r="O1" s="1"/>
      <c r="P1" s="1"/>
    </row>
    <row r="2" spans="1:16">
      <c r="A2" s="1">
        <v>40057</v>
      </c>
      <c r="B2" t="s">
        <v>5</v>
      </c>
      <c r="C2">
        <v>0.05</v>
      </c>
      <c r="D2" t="s">
        <v>45</v>
      </c>
      <c r="E2">
        <v>61</v>
      </c>
    </row>
    <row r="3" spans="1:16">
      <c r="A3" s="1">
        <v>40057</v>
      </c>
      <c r="B3" t="s">
        <v>5</v>
      </c>
      <c r="C3">
        <v>0.3</v>
      </c>
      <c r="D3" t="s">
        <v>46</v>
      </c>
      <c r="E3">
        <v>46.6</v>
      </c>
    </row>
    <row r="4" spans="1:16">
      <c r="A4" s="1">
        <v>40057</v>
      </c>
      <c r="B4" t="s">
        <v>5</v>
      </c>
      <c r="C4">
        <v>0.5</v>
      </c>
      <c r="D4" t="s">
        <v>46</v>
      </c>
      <c r="E4">
        <v>48</v>
      </c>
    </row>
    <row r="5" spans="1:16">
      <c r="A5" s="1">
        <v>40057</v>
      </c>
      <c r="B5" t="s">
        <v>5</v>
      </c>
      <c r="C5">
        <v>0.8</v>
      </c>
      <c r="D5" t="s">
        <v>46</v>
      </c>
      <c r="E5">
        <v>50.4</v>
      </c>
    </row>
    <row r="6" spans="1:16">
      <c r="A6" s="1">
        <v>40057</v>
      </c>
      <c r="B6" t="s">
        <v>5</v>
      </c>
      <c r="C6">
        <v>1.25</v>
      </c>
      <c r="D6" t="s">
        <v>3</v>
      </c>
      <c r="E6">
        <v>42</v>
      </c>
    </row>
    <row r="7" spans="1:16">
      <c r="A7" s="1">
        <v>40057</v>
      </c>
      <c r="B7" t="s">
        <v>5</v>
      </c>
      <c r="C7">
        <v>1.5</v>
      </c>
      <c r="D7" t="s">
        <v>4</v>
      </c>
      <c r="E7">
        <v>46</v>
      </c>
    </row>
    <row r="8" spans="1:16">
      <c r="A8" s="1">
        <v>40646</v>
      </c>
      <c r="B8" t="s">
        <v>6</v>
      </c>
      <c r="C8">
        <v>0.05</v>
      </c>
      <c r="D8" t="s">
        <v>45</v>
      </c>
      <c r="E8">
        <v>51.7</v>
      </c>
    </row>
    <row r="9" spans="1:16">
      <c r="A9" s="1">
        <v>40646</v>
      </c>
      <c r="B9" t="s">
        <v>6</v>
      </c>
      <c r="C9">
        <v>0.3</v>
      </c>
      <c r="D9" t="s">
        <v>46</v>
      </c>
      <c r="E9">
        <v>53.9</v>
      </c>
    </row>
    <row r="10" spans="1:16">
      <c r="A10" s="1">
        <v>40646</v>
      </c>
      <c r="B10" t="s">
        <v>6</v>
      </c>
      <c r="C10">
        <v>0.5</v>
      </c>
      <c r="D10" t="s">
        <v>46</v>
      </c>
      <c r="E10">
        <v>49.2</v>
      </c>
    </row>
    <row r="11" spans="1:16">
      <c r="A11" s="1">
        <v>40646</v>
      </c>
      <c r="B11" t="s">
        <v>6</v>
      </c>
      <c r="C11">
        <v>0.8</v>
      </c>
      <c r="D11" t="s">
        <v>46</v>
      </c>
      <c r="E11">
        <v>52</v>
      </c>
    </row>
    <row r="12" spans="1:16">
      <c r="A12" s="1">
        <v>41498</v>
      </c>
      <c r="B12" t="s">
        <v>5</v>
      </c>
      <c r="C12">
        <v>0.05</v>
      </c>
      <c r="D12" t="s">
        <v>45</v>
      </c>
      <c r="F12">
        <v>57.8</v>
      </c>
      <c r="G12">
        <v>50.3</v>
      </c>
    </row>
    <row r="13" spans="1:16">
      <c r="A13" s="1">
        <v>41498</v>
      </c>
      <c r="B13" t="s">
        <v>6</v>
      </c>
      <c r="C13">
        <v>0.05</v>
      </c>
      <c r="D13" t="s">
        <v>45</v>
      </c>
      <c r="F13">
        <v>55.5</v>
      </c>
      <c r="G13">
        <v>52.2</v>
      </c>
    </row>
    <row r="14" spans="1:16">
      <c r="A14" s="1">
        <v>41498</v>
      </c>
      <c r="B14" t="s">
        <v>6</v>
      </c>
      <c r="C14">
        <v>0.35</v>
      </c>
      <c r="D14" t="s">
        <v>46</v>
      </c>
      <c r="F14">
        <v>51.5</v>
      </c>
      <c r="G14">
        <v>47.7</v>
      </c>
    </row>
    <row r="15" spans="1:16">
      <c r="A15" s="1">
        <v>41498</v>
      </c>
      <c r="B15" t="s">
        <v>5</v>
      </c>
      <c r="C15">
        <v>0.35</v>
      </c>
      <c r="D15" t="s">
        <v>46</v>
      </c>
      <c r="F15">
        <v>52.4</v>
      </c>
      <c r="G15">
        <v>45.4</v>
      </c>
    </row>
    <row r="16" spans="1:16">
      <c r="A16" s="1">
        <v>41498</v>
      </c>
      <c r="B16" t="s">
        <v>5</v>
      </c>
      <c r="C16">
        <v>0.5</v>
      </c>
      <c r="D16" t="s">
        <v>46</v>
      </c>
      <c r="F16">
        <v>51.4</v>
      </c>
      <c r="G16">
        <v>44.46</v>
      </c>
    </row>
    <row r="17" spans="1:7">
      <c r="A17" s="1">
        <v>41498</v>
      </c>
      <c r="B17" t="s">
        <v>6</v>
      </c>
      <c r="C17">
        <v>0.5</v>
      </c>
      <c r="D17" t="s">
        <v>46</v>
      </c>
      <c r="F17">
        <v>53</v>
      </c>
      <c r="G17">
        <v>46.7</v>
      </c>
    </row>
    <row r="18" spans="1:7">
      <c r="A18" s="1">
        <v>41498</v>
      </c>
      <c r="B18" t="s">
        <v>5</v>
      </c>
      <c r="C18">
        <v>0.68</v>
      </c>
      <c r="D18" t="s">
        <v>46</v>
      </c>
      <c r="F18">
        <v>50.1</v>
      </c>
      <c r="G18">
        <v>43.8</v>
      </c>
    </row>
    <row r="19" spans="1:7">
      <c r="A19" s="1">
        <v>41498</v>
      </c>
      <c r="B19" t="s">
        <v>6</v>
      </c>
      <c r="C19">
        <v>0.68</v>
      </c>
      <c r="D19" t="s">
        <v>46</v>
      </c>
      <c r="F19">
        <v>51.6</v>
      </c>
      <c r="G19">
        <v>44.9</v>
      </c>
    </row>
    <row r="20" spans="1:7">
      <c r="A20" s="1">
        <v>41540</v>
      </c>
      <c r="B20" t="s">
        <v>6</v>
      </c>
      <c r="C20">
        <v>0.05</v>
      </c>
      <c r="D20" t="s">
        <v>45</v>
      </c>
      <c r="F20">
        <v>46.9</v>
      </c>
      <c r="G20">
        <v>46</v>
      </c>
    </row>
    <row r="21" spans="1:7">
      <c r="A21" s="1">
        <v>41540</v>
      </c>
      <c r="B21" t="s">
        <v>5</v>
      </c>
      <c r="C21">
        <v>0.05</v>
      </c>
      <c r="D21" t="s">
        <v>45</v>
      </c>
      <c r="F21">
        <v>50.3</v>
      </c>
      <c r="G21">
        <v>46.4</v>
      </c>
    </row>
    <row r="22" spans="1:7">
      <c r="A22" s="1">
        <v>41540</v>
      </c>
      <c r="B22" t="s">
        <v>5</v>
      </c>
      <c r="C22">
        <v>0.35</v>
      </c>
      <c r="D22" t="s">
        <v>46</v>
      </c>
      <c r="F22">
        <v>45.8</v>
      </c>
      <c r="G22">
        <v>44.2</v>
      </c>
    </row>
    <row r="23" spans="1:7">
      <c r="A23" s="1">
        <v>41540</v>
      </c>
      <c r="B23" t="s">
        <v>6</v>
      </c>
      <c r="C23">
        <v>0.35</v>
      </c>
      <c r="D23" t="s">
        <v>46</v>
      </c>
      <c r="F23">
        <v>48.7</v>
      </c>
      <c r="G23">
        <v>45.5</v>
      </c>
    </row>
    <row r="24" spans="1:7">
      <c r="A24" s="1">
        <v>41540</v>
      </c>
      <c r="B24" t="s">
        <v>6</v>
      </c>
      <c r="C24">
        <v>0.5</v>
      </c>
      <c r="D24" t="s">
        <v>46</v>
      </c>
      <c r="F24">
        <v>48.2</v>
      </c>
      <c r="G24">
        <v>44.1</v>
      </c>
    </row>
    <row r="25" spans="1:7">
      <c r="A25" s="1">
        <v>41540</v>
      </c>
      <c r="B25" t="s">
        <v>5</v>
      </c>
      <c r="C25">
        <v>0.5</v>
      </c>
      <c r="D25" t="s">
        <v>46</v>
      </c>
      <c r="F25">
        <v>49.7</v>
      </c>
      <c r="G25">
        <v>46.3</v>
      </c>
    </row>
    <row r="26" spans="1:7">
      <c r="A26" s="1">
        <v>41540</v>
      </c>
      <c r="B26" t="s">
        <v>6</v>
      </c>
      <c r="C26">
        <v>0.68</v>
      </c>
      <c r="D26" t="s">
        <v>46</v>
      </c>
      <c r="F26">
        <v>49.7</v>
      </c>
      <c r="G26">
        <v>47.1</v>
      </c>
    </row>
    <row r="27" spans="1:7">
      <c r="A27" s="1">
        <v>41540</v>
      </c>
      <c r="B27" t="s">
        <v>5</v>
      </c>
      <c r="C27">
        <v>0.68</v>
      </c>
      <c r="D27" t="s">
        <v>46</v>
      </c>
      <c r="F27">
        <v>48.4</v>
      </c>
      <c r="G27">
        <v>39.5</v>
      </c>
    </row>
    <row r="28" spans="1:7">
      <c r="A28" s="1">
        <v>43056</v>
      </c>
      <c r="B28" s="1" t="s">
        <v>10</v>
      </c>
      <c r="C28">
        <v>0.3</v>
      </c>
      <c r="D28" t="s">
        <v>46</v>
      </c>
      <c r="G28">
        <v>47.1</v>
      </c>
    </row>
    <row r="31" spans="1:7">
      <c r="A31" s="1"/>
    </row>
    <row r="32" spans="1:7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8335C-A207-4E9A-B618-DB74375C76FC}">
  <dimension ref="A1:E31"/>
  <sheetViews>
    <sheetView tabSelected="1" workbookViewId="0">
      <selection activeCell="F1" sqref="F1:F1048576"/>
    </sheetView>
  </sheetViews>
  <sheetFormatPr defaultRowHeight="15"/>
  <cols>
    <col min="1" max="1" width="23.7109375" customWidth="1"/>
  </cols>
  <sheetData>
    <row r="1" spans="1:5">
      <c r="A1" t="s">
        <v>7</v>
      </c>
      <c r="B1" t="s">
        <v>45</v>
      </c>
      <c r="C1" t="s">
        <v>46</v>
      </c>
      <c r="D1" t="s">
        <v>3</v>
      </c>
      <c r="E1" t="s">
        <v>4</v>
      </c>
    </row>
    <row r="2" spans="1:5">
      <c r="A2">
        <v>63</v>
      </c>
      <c r="B2">
        <v>100</v>
      </c>
      <c r="C2">
        <v>100</v>
      </c>
      <c r="D2">
        <v>100</v>
      </c>
      <c r="E2">
        <v>100</v>
      </c>
    </row>
    <row r="3" spans="1:5">
      <c r="A3">
        <v>31.5</v>
      </c>
      <c r="B3">
        <v>100</v>
      </c>
      <c r="C3">
        <v>100</v>
      </c>
      <c r="D3">
        <v>100</v>
      </c>
      <c r="E3">
        <v>100</v>
      </c>
    </row>
    <row r="4" spans="1:5">
      <c r="A4">
        <v>16</v>
      </c>
      <c r="B4">
        <v>100</v>
      </c>
      <c r="C4">
        <v>100</v>
      </c>
      <c r="D4">
        <v>100</v>
      </c>
      <c r="E4">
        <v>100</v>
      </c>
    </row>
    <row r="5" spans="1:5">
      <c r="A5">
        <v>11.2</v>
      </c>
      <c r="E5">
        <v>100</v>
      </c>
    </row>
    <row r="6" spans="1:5">
      <c r="A6">
        <v>8</v>
      </c>
      <c r="B6">
        <v>98.8</v>
      </c>
      <c r="C6">
        <v>98.2</v>
      </c>
      <c r="D6">
        <v>100</v>
      </c>
      <c r="E6">
        <v>97.7</v>
      </c>
    </row>
    <row r="7" spans="1:5">
      <c r="A7">
        <v>4</v>
      </c>
      <c r="B7">
        <v>97.9</v>
      </c>
      <c r="C7">
        <v>97.7</v>
      </c>
      <c r="D7">
        <v>99.9</v>
      </c>
      <c r="E7">
        <v>29.8</v>
      </c>
    </row>
    <row r="8" spans="1:5">
      <c r="A8">
        <v>2.8</v>
      </c>
      <c r="D8">
        <v>98.9</v>
      </c>
    </row>
    <row r="9" spans="1:5">
      <c r="A9">
        <v>2</v>
      </c>
      <c r="B9">
        <v>97</v>
      </c>
      <c r="C9">
        <v>96.9</v>
      </c>
      <c r="D9">
        <v>96</v>
      </c>
      <c r="E9">
        <v>1.4</v>
      </c>
    </row>
    <row r="10" spans="1:5">
      <c r="A10">
        <v>1</v>
      </c>
      <c r="B10">
        <v>96</v>
      </c>
      <c r="C10">
        <v>96</v>
      </c>
      <c r="D10">
        <v>81.400000000000006</v>
      </c>
      <c r="E10">
        <v>0.6</v>
      </c>
    </row>
    <row r="11" spans="1:5">
      <c r="A11">
        <v>0.5</v>
      </c>
      <c r="B11">
        <v>94.1</v>
      </c>
      <c r="C11">
        <v>94.6</v>
      </c>
      <c r="D11">
        <v>49.6</v>
      </c>
      <c r="E11">
        <v>0.4</v>
      </c>
    </row>
    <row r="12" spans="1:5">
      <c r="A12">
        <v>0.25</v>
      </c>
      <c r="B12">
        <v>88.2</v>
      </c>
      <c r="C12">
        <v>83.1</v>
      </c>
      <c r="D12">
        <v>12.8</v>
      </c>
      <c r="E12">
        <v>0.3</v>
      </c>
    </row>
    <row r="13" spans="1:5">
      <c r="A13">
        <v>0.125</v>
      </c>
      <c r="B13">
        <v>69</v>
      </c>
      <c r="C13">
        <v>19.899999999999999</v>
      </c>
      <c r="D13">
        <v>1.2</v>
      </c>
      <c r="E13">
        <v>0.2</v>
      </c>
    </row>
    <row r="14" spans="1:5">
      <c r="A14">
        <v>7.4499999999999997E-2</v>
      </c>
      <c r="C14">
        <v>19.3</v>
      </c>
    </row>
    <row r="15" spans="1:5">
      <c r="A15">
        <v>6.3E-2</v>
      </c>
      <c r="D15">
        <v>0.3</v>
      </c>
      <c r="E15">
        <v>0.1</v>
      </c>
    </row>
    <row r="16" spans="1:5">
      <c r="A16">
        <v>6.0400000000000002E-2</v>
      </c>
      <c r="B16">
        <v>53.2</v>
      </c>
    </row>
    <row r="17" spans="1:5">
      <c r="A17">
        <v>5.3100000000000001E-2</v>
      </c>
      <c r="C17">
        <v>18.5</v>
      </c>
    </row>
    <row r="18" spans="1:5">
      <c r="A18">
        <v>4.6100000000000002E-2</v>
      </c>
      <c r="B18">
        <v>43.8</v>
      </c>
    </row>
    <row r="19" spans="1:5">
      <c r="A19">
        <v>3.7600000000000001E-2</v>
      </c>
      <c r="C19">
        <v>18.3</v>
      </c>
    </row>
    <row r="20" spans="1:5">
      <c r="A20">
        <v>3.4500000000000003E-2</v>
      </c>
      <c r="B20">
        <v>35.9</v>
      </c>
    </row>
    <row r="21" spans="1:5">
      <c r="A21">
        <v>2.41E-2</v>
      </c>
      <c r="C21">
        <v>17.100000000000001</v>
      </c>
    </row>
    <row r="22" spans="1:5">
      <c r="A22">
        <v>2.2599999999999999E-2</v>
      </c>
      <c r="B22">
        <v>30.4</v>
      </c>
    </row>
    <row r="23" spans="1:5">
      <c r="A23">
        <v>1.41E-2</v>
      </c>
      <c r="C23">
        <v>15.6</v>
      </c>
    </row>
    <row r="24" spans="1:5">
      <c r="A24">
        <v>1.3299999999999999E-2</v>
      </c>
      <c r="B24">
        <v>27.2</v>
      </c>
    </row>
    <row r="25" spans="1:5">
      <c r="A25">
        <v>8.2000000000000007E-3</v>
      </c>
      <c r="C25">
        <v>14.6</v>
      </c>
    </row>
    <row r="26" spans="1:5">
      <c r="A26">
        <v>8.0000000000000002E-3</v>
      </c>
      <c r="B26">
        <v>22</v>
      </c>
    </row>
    <row r="27" spans="1:5">
      <c r="A27">
        <v>5.1000000000000004E-3</v>
      </c>
      <c r="C27">
        <v>12.4</v>
      </c>
    </row>
    <row r="28" spans="1:5">
      <c r="A28">
        <v>5.0000000000000001E-3</v>
      </c>
      <c r="B28">
        <v>18.899999999999999</v>
      </c>
    </row>
    <row r="29" spans="1:5">
      <c r="A29">
        <v>3.0000000000000001E-3</v>
      </c>
      <c r="B29">
        <v>15.7</v>
      </c>
      <c r="C29">
        <v>11.1</v>
      </c>
    </row>
    <row r="30" spans="1:5">
      <c r="A30">
        <v>1.5E-3</v>
      </c>
      <c r="B30">
        <v>12.1</v>
      </c>
      <c r="C30">
        <v>9.4</v>
      </c>
    </row>
    <row r="31" spans="1:5">
      <c r="A31">
        <v>0</v>
      </c>
      <c r="B31">
        <v>0</v>
      </c>
      <c r="C31">
        <v>0</v>
      </c>
      <c r="D31">
        <v>0</v>
      </c>
      <c r="E31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2351-88F5-4095-ACC4-9F36CF43CFED}">
  <dimension ref="A1:E29"/>
  <sheetViews>
    <sheetView workbookViewId="0">
      <selection activeCell="B30" sqref="B30"/>
    </sheetView>
  </sheetViews>
  <sheetFormatPr defaultRowHeight="15"/>
  <cols>
    <col min="1" max="1" width="10.7109375" bestFit="1" customWidth="1"/>
  </cols>
  <sheetData>
    <row r="1" spans="1:5">
      <c r="A1" t="s">
        <v>0</v>
      </c>
      <c r="B1" t="s">
        <v>8</v>
      </c>
      <c r="C1" t="s">
        <v>11</v>
      </c>
      <c r="D1" t="s">
        <v>1</v>
      </c>
      <c r="E1" t="s">
        <v>92</v>
      </c>
    </row>
    <row r="2" spans="1:5">
      <c r="A2" s="1">
        <v>40646</v>
      </c>
      <c r="B2" t="s">
        <v>93</v>
      </c>
      <c r="C2">
        <v>0</v>
      </c>
      <c r="D2" t="s">
        <v>45</v>
      </c>
      <c r="E2">
        <v>28.6</v>
      </c>
    </row>
    <row r="3" spans="1:5">
      <c r="A3" s="1">
        <v>40646</v>
      </c>
      <c r="B3" t="s">
        <v>93</v>
      </c>
      <c r="C3">
        <v>0.1</v>
      </c>
      <c r="D3" t="s">
        <v>45</v>
      </c>
      <c r="E3">
        <v>27.8</v>
      </c>
    </row>
    <row r="4" spans="1:5">
      <c r="A4" s="1">
        <v>40646</v>
      </c>
      <c r="B4" t="s">
        <v>93</v>
      </c>
      <c r="C4">
        <v>0.2</v>
      </c>
      <c r="D4" t="s">
        <v>46</v>
      </c>
      <c r="E4">
        <v>27.1</v>
      </c>
    </row>
    <row r="5" spans="1:5">
      <c r="A5" s="1">
        <v>40646</v>
      </c>
      <c r="B5" t="s">
        <v>93</v>
      </c>
      <c r="C5">
        <v>0.3</v>
      </c>
      <c r="D5" t="s">
        <v>46</v>
      </c>
      <c r="E5">
        <v>28.5</v>
      </c>
    </row>
    <row r="6" spans="1:5">
      <c r="A6" s="1">
        <v>40646</v>
      </c>
      <c r="B6" t="s">
        <v>93</v>
      </c>
      <c r="C6">
        <v>0.05</v>
      </c>
      <c r="D6" t="s">
        <v>45</v>
      </c>
      <c r="E6">
        <v>26.8</v>
      </c>
    </row>
    <row r="7" spans="1:5">
      <c r="A7" s="1">
        <v>40646</v>
      </c>
      <c r="B7" t="s">
        <v>93</v>
      </c>
      <c r="C7">
        <v>0.3</v>
      </c>
      <c r="D7" t="s">
        <v>46</v>
      </c>
      <c r="E7">
        <v>26.9</v>
      </c>
    </row>
    <row r="8" spans="1:5">
      <c r="A8" s="1">
        <v>40646</v>
      </c>
      <c r="B8" t="s">
        <v>93</v>
      </c>
      <c r="C8">
        <v>0.4</v>
      </c>
      <c r="D8" t="s">
        <v>46</v>
      </c>
      <c r="E8">
        <v>16.7</v>
      </c>
    </row>
    <row r="9" spans="1:5">
      <c r="A9" s="1">
        <v>40646</v>
      </c>
      <c r="B9" t="s">
        <v>93</v>
      </c>
      <c r="C9">
        <v>0.5</v>
      </c>
      <c r="D9" t="s">
        <v>46</v>
      </c>
      <c r="E9">
        <v>15.8</v>
      </c>
    </row>
    <row r="10" spans="1:5">
      <c r="A10" s="1">
        <v>40646</v>
      </c>
      <c r="B10" t="s">
        <v>93</v>
      </c>
      <c r="C10">
        <v>0.6</v>
      </c>
      <c r="D10" t="s">
        <v>46</v>
      </c>
      <c r="E10">
        <v>17.8</v>
      </c>
    </row>
    <row r="11" spans="1:5">
      <c r="A11" s="1">
        <v>40646</v>
      </c>
      <c r="B11" t="s">
        <v>93</v>
      </c>
      <c r="C11">
        <v>0.7</v>
      </c>
      <c r="D11" t="s">
        <v>46</v>
      </c>
      <c r="E11">
        <v>17.5</v>
      </c>
    </row>
    <row r="12" spans="1:5">
      <c r="A12" s="1">
        <v>40646</v>
      </c>
      <c r="B12" t="s">
        <v>93</v>
      </c>
      <c r="C12">
        <v>0.8</v>
      </c>
      <c r="D12" t="s">
        <v>46</v>
      </c>
      <c r="E12">
        <v>19.399999999999999</v>
      </c>
    </row>
    <row r="13" spans="1:5">
      <c r="A13" s="1">
        <v>40646</v>
      </c>
      <c r="B13" t="s">
        <v>93</v>
      </c>
      <c r="C13">
        <v>0.5</v>
      </c>
      <c r="D13" t="s">
        <v>46</v>
      </c>
      <c r="E13">
        <v>18.3</v>
      </c>
    </row>
    <row r="14" spans="1:5">
      <c r="A14" s="1">
        <v>40646</v>
      </c>
      <c r="B14" t="s">
        <v>93</v>
      </c>
      <c r="C14">
        <v>0.8</v>
      </c>
      <c r="D14" t="s">
        <v>46</v>
      </c>
      <c r="E14">
        <v>16.5</v>
      </c>
    </row>
    <row r="15" spans="1:5">
      <c r="A15" s="1">
        <v>41498</v>
      </c>
      <c r="B15" t="s">
        <v>5</v>
      </c>
      <c r="C15">
        <v>0.05</v>
      </c>
      <c r="D15" t="s">
        <v>45</v>
      </c>
      <c r="E15">
        <v>18.34</v>
      </c>
    </row>
    <row r="16" spans="1:5">
      <c r="A16" s="1">
        <v>41498</v>
      </c>
      <c r="B16" t="s">
        <v>93</v>
      </c>
      <c r="C16">
        <v>0.05</v>
      </c>
      <c r="D16" t="s">
        <v>45</v>
      </c>
      <c r="E16">
        <v>11.15</v>
      </c>
    </row>
    <row r="17" spans="1:5">
      <c r="A17" s="1">
        <v>41498</v>
      </c>
      <c r="B17" t="s">
        <v>93</v>
      </c>
      <c r="C17">
        <v>0.35</v>
      </c>
      <c r="D17" t="s">
        <v>46</v>
      </c>
      <c r="E17">
        <v>10.41</v>
      </c>
    </row>
    <row r="18" spans="1:5">
      <c r="A18" s="1">
        <v>41540</v>
      </c>
      <c r="B18" t="s">
        <v>5</v>
      </c>
      <c r="C18">
        <v>0.05</v>
      </c>
      <c r="D18" t="s">
        <v>45</v>
      </c>
      <c r="E18">
        <v>30.8</v>
      </c>
    </row>
    <row r="19" spans="1:5">
      <c r="A19" s="1">
        <v>41540</v>
      </c>
      <c r="B19" t="s">
        <v>5</v>
      </c>
      <c r="C19">
        <v>0.35</v>
      </c>
      <c r="D19" t="s">
        <v>46</v>
      </c>
      <c r="E19">
        <v>17.149999999999999</v>
      </c>
    </row>
    <row r="20" spans="1:5">
      <c r="A20" s="1">
        <v>41498</v>
      </c>
      <c r="B20" t="s">
        <v>5</v>
      </c>
      <c r="C20">
        <v>0.35</v>
      </c>
      <c r="D20" t="s">
        <v>46</v>
      </c>
      <c r="E20">
        <v>12.47</v>
      </c>
    </row>
    <row r="21" spans="1:5">
      <c r="A21" s="1">
        <v>41498</v>
      </c>
      <c r="B21" t="s">
        <v>5</v>
      </c>
      <c r="C21">
        <v>0.5</v>
      </c>
      <c r="D21" t="s">
        <v>46</v>
      </c>
      <c r="E21">
        <v>15.41</v>
      </c>
    </row>
    <row r="22" spans="1:5">
      <c r="A22" s="1">
        <v>41498</v>
      </c>
      <c r="B22" t="s">
        <v>5</v>
      </c>
      <c r="C22">
        <v>0.68</v>
      </c>
      <c r="D22" t="s">
        <v>46</v>
      </c>
      <c r="E22">
        <v>16.05</v>
      </c>
    </row>
    <row r="23" spans="1:5">
      <c r="A23" s="1">
        <v>41498</v>
      </c>
      <c r="B23" t="s">
        <v>93</v>
      </c>
      <c r="C23">
        <v>0.5</v>
      </c>
      <c r="D23" t="s">
        <v>46</v>
      </c>
      <c r="E23">
        <v>5.66</v>
      </c>
    </row>
    <row r="24" spans="1:5">
      <c r="A24" s="1">
        <v>41498</v>
      </c>
      <c r="B24" t="s">
        <v>93</v>
      </c>
      <c r="C24">
        <v>0.68</v>
      </c>
      <c r="D24" t="s">
        <v>46</v>
      </c>
      <c r="E24">
        <v>15.44</v>
      </c>
    </row>
    <row r="25" spans="1:5">
      <c r="A25" s="1">
        <v>41540</v>
      </c>
      <c r="B25" t="s">
        <v>93</v>
      </c>
      <c r="C25">
        <v>0.35</v>
      </c>
      <c r="D25" t="s">
        <v>46</v>
      </c>
      <c r="E25">
        <v>17.2</v>
      </c>
    </row>
    <row r="26" spans="1:5">
      <c r="A26" s="1">
        <v>41540</v>
      </c>
      <c r="B26" t="s">
        <v>93</v>
      </c>
      <c r="C26">
        <v>0.5</v>
      </c>
      <c r="D26" t="s">
        <v>46</v>
      </c>
      <c r="E26">
        <v>13.77</v>
      </c>
    </row>
    <row r="27" spans="1:5">
      <c r="A27" s="1">
        <v>41540</v>
      </c>
      <c r="B27" t="s">
        <v>93</v>
      </c>
      <c r="C27">
        <v>0.68</v>
      </c>
      <c r="D27" t="s">
        <v>46</v>
      </c>
      <c r="E27">
        <v>17.02</v>
      </c>
    </row>
    <row r="28" spans="1:5">
      <c r="A28" s="1">
        <v>41540</v>
      </c>
      <c r="B28" t="s">
        <v>5</v>
      </c>
      <c r="C28">
        <v>0.5</v>
      </c>
      <c r="D28" t="s">
        <v>46</v>
      </c>
      <c r="E28">
        <v>16.68</v>
      </c>
    </row>
    <row r="29" spans="1:5">
      <c r="A29" s="1">
        <v>41540</v>
      </c>
      <c r="B29" t="s">
        <v>5</v>
      </c>
      <c r="C29">
        <v>0.68</v>
      </c>
      <c r="D29" t="s">
        <v>46</v>
      </c>
      <c r="E29">
        <v>15.15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BEF41-71C7-4941-BB29-B96CAA13455D}">
  <dimension ref="A1:B5"/>
  <sheetViews>
    <sheetView workbookViewId="0">
      <selection activeCell="A4" sqref="A4"/>
    </sheetView>
  </sheetViews>
  <sheetFormatPr defaultRowHeight="15"/>
  <cols>
    <col min="2" max="2" width="13.5703125" customWidth="1"/>
  </cols>
  <sheetData>
    <row r="1" spans="1:2">
      <c r="A1" t="s">
        <v>1</v>
      </c>
      <c r="B1" t="s">
        <v>2</v>
      </c>
    </row>
    <row r="2" spans="1:2">
      <c r="A2" t="s">
        <v>45</v>
      </c>
      <c r="B2">
        <v>1.6040000000000001</v>
      </c>
    </row>
    <row r="3" spans="1:2">
      <c r="A3" t="s">
        <v>46</v>
      </c>
      <c r="B3">
        <v>1.728</v>
      </c>
    </row>
    <row r="4" spans="1:2">
      <c r="A4" t="s">
        <v>3</v>
      </c>
      <c r="B4">
        <v>1.7090000000000001</v>
      </c>
    </row>
    <row r="5" spans="1:2">
      <c r="A5" t="s">
        <v>4</v>
      </c>
      <c r="B5">
        <v>1.631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zoomScaleNormal="100" workbookViewId="0">
      <selection activeCell="B2" sqref="B2:B7"/>
    </sheetView>
  </sheetViews>
  <sheetFormatPr defaultRowHeight="15"/>
  <cols>
    <col min="1" max="1" width="14.42578125" bestFit="1" customWidth="1"/>
    <col min="2" max="4" width="14.42578125" customWidth="1"/>
    <col min="5" max="7" width="10.7109375" bestFit="1" customWidth="1"/>
    <col min="8" max="8" width="10.85546875" bestFit="1" customWidth="1"/>
    <col min="9" max="9" width="10.7109375" bestFit="1" customWidth="1"/>
    <col min="10" max="10" width="10.85546875" bestFit="1" customWidth="1"/>
  </cols>
  <sheetData>
    <row r="1" spans="1:5">
      <c r="A1" t="s">
        <v>0</v>
      </c>
      <c r="B1" t="s">
        <v>8</v>
      </c>
      <c r="C1" t="s">
        <v>11</v>
      </c>
      <c r="D1" t="s">
        <v>1</v>
      </c>
      <c r="E1" t="s">
        <v>62</v>
      </c>
    </row>
    <row r="2" spans="1:5">
      <c r="A2" s="1">
        <v>40057</v>
      </c>
      <c r="B2" t="s">
        <v>5</v>
      </c>
      <c r="C2">
        <v>1.25</v>
      </c>
      <c r="D2" t="s">
        <v>3</v>
      </c>
      <c r="E2">
        <v>1.5960000000000001</v>
      </c>
    </row>
    <row r="3" spans="1:5">
      <c r="A3" s="1">
        <v>40057</v>
      </c>
      <c r="B3" t="s">
        <v>5</v>
      </c>
      <c r="C3">
        <v>1.25</v>
      </c>
      <c r="D3" t="s">
        <v>3</v>
      </c>
      <c r="E3">
        <v>1.581</v>
      </c>
    </row>
    <row r="4" spans="1:5">
      <c r="A4" s="1">
        <v>40057</v>
      </c>
      <c r="B4" t="s">
        <v>5</v>
      </c>
      <c r="C4">
        <v>1.25</v>
      </c>
      <c r="D4" t="s">
        <v>3</v>
      </c>
      <c r="E4">
        <v>1.33</v>
      </c>
    </row>
    <row r="5" spans="1:5">
      <c r="A5" s="1">
        <v>40057</v>
      </c>
      <c r="B5" t="s">
        <v>5</v>
      </c>
      <c r="C5">
        <v>1.5</v>
      </c>
      <c r="D5" t="s">
        <v>4</v>
      </c>
      <c r="E5">
        <v>1.5940000000000001</v>
      </c>
    </row>
    <row r="6" spans="1:5">
      <c r="A6" s="1">
        <v>40057</v>
      </c>
      <c r="B6" t="s">
        <v>5</v>
      </c>
      <c r="C6">
        <v>1.5</v>
      </c>
      <c r="D6" t="s">
        <v>4</v>
      </c>
      <c r="E6">
        <v>1.5980000000000001</v>
      </c>
    </row>
    <row r="7" spans="1:5">
      <c r="A7" s="1">
        <v>40057</v>
      </c>
      <c r="B7" t="s">
        <v>5</v>
      </c>
      <c r="C7">
        <v>1.5</v>
      </c>
      <c r="D7" t="s">
        <v>4</v>
      </c>
      <c r="E7">
        <v>1.61</v>
      </c>
    </row>
    <row r="8" spans="1:5">
      <c r="A8" s="1">
        <v>40057</v>
      </c>
      <c r="B8" t="s">
        <v>5</v>
      </c>
      <c r="C8">
        <v>0.05</v>
      </c>
      <c r="D8" t="s">
        <v>45</v>
      </c>
      <c r="E8">
        <v>0.97599999999999998</v>
      </c>
    </row>
    <row r="9" spans="1:5">
      <c r="A9" s="1">
        <v>40057</v>
      </c>
      <c r="B9" t="s">
        <v>5</v>
      </c>
      <c r="C9">
        <v>0.3</v>
      </c>
      <c r="D9" t="s">
        <v>46</v>
      </c>
      <c r="E9">
        <v>1.409</v>
      </c>
    </row>
    <row r="10" spans="1:5">
      <c r="A10" s="1">
        <v>40057</v>
      </c>
      <c r="B10" t="s">
        <v>5</v>
      </c>
      <c r="C10">
        <v>0.5</v>
      </c>
      <c r="D10" t="s">
        <v>46</v>
      </c>
      <c r="E10">
        <v>1.3120000000000001</v>
      </c>
    </row>
    <row r="11" spans="1:5">
      <c r="A11" s="1">
        <v>40057</v>
      </c>
      <c r="B11" t="s">
        <v>5</v>
      </c>
      <c r="C11">
        <v>0.8</v>
      </c>
      <c r="D11" t="s">
        <v>46</v>
      </c>
      <c r="E11">
        <v>1.3360000000000001</v>
      </c>
    </row>
    <row r="12" spans="1:5">
      <c r="A12" s="1">
        <v>40646</v>
      </c>
      <c r="B12" t="s">
        <v>6</v>
      </c>
      <c r="C12">
        <v>0.05</v>
      </c>
      <c r="D12" t="s">
        <v>45</v>
      </c>
      <c r="E12">
        <v>1.2250000000000001</v>
      </c>
    </row>
    <row r="13" spans="1:5">
      <c r="A13" s="1">
        <v>40646</v>
      </c>
      <c r="B13" t="s">
        <v>6</v>
      </c>
      <c r="C13">
        <v>0.3</v>
      </c>
      <c r="D13" t="s">
        <v>46</v>
      </c>
      <c r="E13">
        <v>1.238</v>
      </c>
    </row>
    <row r="14" spans="1:5">
      <c r="A14" s="1">
        <v>40646</v>
      </c>
      <c r="B14" t="s">
        <v>6</v>
      </c>
      <c r="C14">
        <v>0.5</v>
      </c>
      <c r="D14" t="s">
        <v>46</v>
      </c>
      <c r="E14">
        <v>1.43</v>
      </c>
    </row>
    <row r="15" spans="1:5">
      <c r="A15" s="1">
        <v>40646</v>
      </c>
      <c r="B15" t="s">
        <v>6</v>
      </c>
      <c r="C15">
        <v>0.8</v>
      </c>
      <c r="D15" t="s">
        <v>46</v>
      </c>
      <c r="E15">
        <v>1.349</v>
      </c>
    </row>
    <row r="16" spans="1:5">
      <c r="A16" s="1">
        <v>41498</v>
      </c>
      <c r="B16" t="s">
        <v>5</v>
      </c>
      <c r="C16">
        <v>0.05</v>
      </c>
      <c r="D16" t="s">
        <v>45</v>
      </c>
      <c r="E16">
        <v>1.208</v>
      </c>
    </row>
    <row r="17" spans="1:5">
      <c r="A17" s="1">
        <v>41498</v>
      </c>
      <c r="B17" t="s">
        <v>5</v>
      </c>
      <c r="C17">
        <v>0.35</v>
      </c>
      <c r="D17" t="s">
        <v>46</v>
      </c>
      <c r="E17">
        <v>1.3540000000000001</v>
      </c>
    </row>
    <row r="18" spans="1:5">
      <c r="A18" s="1">
        <v>41498</v>
      </c>
      <c r="B18" t="s">
        <v>5</v>
      </c>
      <c r="C18">
        <v>0.5</v>
      </c>
      <c r="D18" t="s">
        <v>46</v>
      </c>
      <c r="E18">
        <v>1.42</v>
      </c>
    </row>
    <row r="19" spans="1:5">
      <c r="A19" s="1">
        <v>41498</v>
      </c>
      <c r="B19" t="s">
        <v>5</v>
      </c>
      <c r="C19">
        <v>0.68</v>
      </c>
      <c r="D19" t="s">
        <v>46</v>
      </c>
      <c r="E19">
        <v>1.363</v>
      </c>
    </row>
    <row r="20" spans="1:5">
      <c r="A20" s="1">
        <v>41498</v>
      </c>
      <c r="B20" t="s">
        <v>6</v>
      </c>
      <c r="C20">
        <v>0.05</v>
      </c>
      <c r="D20" t="s">
        <v>45</v>
      </c>
      <c r="E20">
        <v>1.1319999999999999</v>
      </c>
    </row>
    <row r="21" spans="1:5">
      <c r="A21" s="1">
        <v>41498</v>
      </c>
      <c r="B21" t="s">
        <v>6</v>
      </c>
      <c r="C21">
        <v>0.35</v>
      </c>
      <c r="D21" t="s">
        <v>46</v>
      </c>
      <c r="E21">
        <v>1.159</v>
      </c>
    </row>
    <row r="22" spans="1:5">
      <c r="A22" s="1">
        <v>41498</v>
      </c>
      <c r="B22" t="s">
        <v>6</v>
      </c>
      <c r="C22">
        <v>0.5</v>
      </c>
      <c r="D22" t="s">
        <v>46</v>
      </c>
      <c r="E22">
        <v>1.36</v>
      </c>
    </row>
    <row r="23" spans="1:5">
      <c r="A23" s="1">
        <v>41498</v>
      </c>
      <c r="B23" t="s">
        <v>6</v>
      </c>
      <c r="C23">
        <v>0.68</v>
      </c>
      <c r="D23" t="s">
        <v>46</v>
      </c>
      <c r="E23">
        <v>1.325</v>
      </c>
    </row>
    <row r="24" spans="1:5">
      <c r="A24" s="1">
        <v>41540</v>
      </c>
      <c r="B24" t="s">
        <v>5</v>
      </c>
      <c r="C24">
        <v>0.05</v>
      </c>
      <c r="D24" t="s">
        <v>45</v>
      </c>
      <c r="E24">
        <v>1.333</v>
      </c>
    </row>
    <row r="25" spans="1:5">
      <c r="A25" s="1">
        <v>41540</v>
      </c>
      <c r="B25" t="s">
        <v>5</v>
      </c>
      <c r="C25">
        <v>0.35</v>
      </c>
      <c r="D25" t="s">
        <v>46</v>
      </c>
      <c r="E25">
        <v>1.4810000000000001</v>
      </c>
    </row>
    <row r="26" spans="1:5">
      <c r="A26" s="1">
        <v>41540</v>
      </c>
      <c r="B26" t="s">
        <v>5</v>
      </c>
      <c r="C26">
        <v>0.5</v>
      </c>
      <c r="D26" t="s">
        <v>46</v>
      </c>
      <c r="E26">
        <v>1.381</v>
      </c>
    </row>
    <row r="27" spans="1:5">
      <c r="A27" s="1">
        <v>41540</v>
      </c>
      <c r="B27" t="s">
        <v>5</v>
      </c>
      <c r="C27">
        <v>0.68</v>
      </c>
      <c r="D27" t="s">
        <v>46</v>
      </c>
      <c r="E27">
        <v>1.3919999999999999</v>
      </c>
    </row>
    <row r="28" spans="1:5">
      <c r="A28" s="1">
        <v>41540</v>
      </c>
      <c r="B28" t="s">
        <v>6</v>
      </c>
      <c r="C28">
        <v>0.05</v>
      </c>
      <c r="D28" t="s">
        <v>45</v>
      </c>
      <c r="E28">
        <v>1.409</v>
      </c>
    </row>
    <row r="29" spans="1:5">
      <c r="A29" s="1">
        <v>41540</v>
      </c>
      <c r="B29" t="s">
        <v>6</v>
      </c>
      <c r="C29">
        <v>0.35</v>
      </c>
      <c r="D29" t="s">
        <v>46</v>
      </c>
      <c r="E29">
        <v>1.508</v>
      </c>
    </row>
    <row r="30" spans="1:5">
      <c r="A30" s="1">
        <v>41540</v>
      </c>
      <c r="B30" t="s">
        <v>6</v>
      </c>
      <c r="C30">
        <v>0.5</v>
      </c>
      <c r="D30" t="s">
        <v>46</v>
      </c>
      <c r="E30">
        <v>1.4530000000000001</v>
      </c>
    </row>
    <row r="31" spans="1:5">
      <c r="A31" s="1">
        <v>41540</v>
      </c>
      <c r="B31" t="s">
        <v>6</v>
      </c>
      <c r="C31">
        <v>0.68</v>
      </c>
      <c r="D31" t="s">
        <v>46</v>
      </c>
      <c r="E31">
        <v>1.371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5BCA7-52BF-41DF-B31D-213C08E2491A}">
  <dimension ref="A1:G134"/>
  <sheetViews>
    <sheetView workbookViewId="0">
      <selection activeCell="B20" sqref="B20"/>
    </sheetView>
  </sheetViews>
  <sheetFormatPr defaultRowHeight="15"/>
  <cols>
    <col min="2" max="2" width="16.7109375" bestFit="1" customWidth="1"/>
    <col min="3" max="3" width="14.85546875" bestFit="1" customWidth="1"/>
  </cols>
  <sheetData>
    <row r="1" spans="1:4">
      <c r="A1" t="s">
        <v>11</v>
      </c>
      <c r="B1" t="s">
        <v>12</v>
      </c>
      <c r="C1" t="s">
        <v>37</v>
      </c>
      <c r="D1" t="s">
        <v>9</v>
      </c>
    </row>
    <row r="2" spans="1:4">
      <c r="A2">
        <v>0.05</v>
      </c>
      <c r="B2">
        <v>6</v>
      </c>
      <c r="C2">
        <f>B2/$B$11</f>
        <v>0.23076923076923078</v>
      </c>
      <c r="D2" t="s">
        <v>13</v>
      </c>
    </row>
    <row r="3" spans="1:4">
      <c r="A3">
        <v>0.15</v>
      </c>
      <c r="B3">
        <v>6</v>
      </c>
      <c r="C3">
        <f>B3/$B$11</f>
        <v>0.23076923076923078</v>
      </c>
      <c r="D3" t="s">
        <v>13</v>
      </c>
    </row>
    <row r="4" spans="1:4">
      <c r="A4">
        <v>0.25</v>
      </c>
      <c r="B4">
        <v>4</v>
      </c>
      <c r="C4">
        <f t="shared" ref="C4:C10" si="0">B4/$B$11</f>
        <v>0.15384615384615385</v>
      </c>
      <c r="D4" t="s">
        <v>13</v>
      </c>
    </row>
    <row r="5" spans="1:4">
      <c r="A5">
        <v>0.35</v>
      </c>
      <c r="B5">
        <v>3</v>
      </c>
      <c r="C5">
        <f t="shared" si="0"/>
        <v>0.11538461538461539</v>
      </c>
      <c r="D5" t="s">
        <v>13</v>
      </c>
    </row>
    <row r="6" spans="1:4">
      <c r="A6">
        <v>0.45</v>
      </c>
      <c r="B6">
        <v>2</v>
      </c>
      <c r="C6">
        <f t="shared" si="0"/>
        <v>7.6923076923076927E-2</v>
      </c>
    </row>
    <row r="7" spans="1:4">
      <c r="A7">
        <v>0.55000000000000004</v>
      </c>
      <c r="B7">
        <v>2</v>
      </c>
      <c r="C7">
        <f t="shared" si="0"/>
        <v>7.6923076923076927E-2</v>
      </c>
    </row>
    <row r="8" spans="1:4">
      <c r="A8">
        <v>0.65</v>
      </c>
      <c r="B8">
        <v>1</v>
      </c>
      <c r="C8">
        <f t="shared" si="0"/>
        <v>3.8461538461538464E-2</v>
      </c>
    </row>
    <row r="9" spans="1:4">
      <c r="A9">
        <v>0.75</v>
      </c>
      <c r="B9">
        <v>1</v>
      </c>
      <c r="C9">
        <f t="shared" si="0"/>
        <v>3.8461538461538464E-2</v>
      </c>
    </row>
    <row r="10" spans="1:4">
      <c r="A10">
        <v>0.85</v>
      </c>
      <c r="B10">
        <v>1</v>
      </c>
      <c r="C10">
        <f t="shared" si="0"/>
        <v>3.8461538461538464E-2</v>
      </c>
    </row>
    <row r="11" spans="1:4">
      <c r="B11">
        <f>SUM(B2:B10)</f>
        <v>26</v>
      </c>
      <c r="C11">
        <f>SUM(C2:C10)</f>
        <v>0.99999999999999989</v>
      </c>
    </row>
    <row r="17" spans="1:7">
      <c r="A17" t="s">
        <v>32</v>
      </c>
    </row>
    <row r="19" spans="1:7">
      <c r="A19" t="s">
        <v>33</v>
      </c>
      <c r="B19">
        <v>1.1000000000000001</v>
      </c>
    </row>
    <row r="20" spans="1:7">
      <c r="A20" t="s">
        <v>34</v>
      </c>
      <c r="B20" s="6">
        <v>10</v>
      </c>
    </row>
    <row r="21" spans="1:7">
      <c r="A21" t="s">
        <v>38</v>
      </c>
      <c r="B21">
        <v>0.01</v>
      </c>
    </row>
    <row r="22" spans="1:7">
      <c r="A22" t="s">
        <v>35</v>
      </c>
      <c r="B22" t="s">
        <v>36</v>
      </c>
      <c r="C22" t="s">
        <v>39</v>
      </c>
      <c r="D22" t="s">
        <v>40</v>
      </c>
    </row>
    <row r="23" spans="1:7">
      <c r="A23">
        <v>0.01</v>
      </c>
      <c r="B23">
        <f t="shared" ref="B23:B86" si="1">1-1/(1+EXP(-$B$20*A23))+0.5*EXP(-$B$20*A23)</f>
        <v>0.92743952153903975</v>
      </c>
      <c r="C23">
        <f t="shared" ref="C23:C54" si="2">EXP(-b*A23)</f>
        <v>0.90483741803595952</v>
      </c>
      <c r="D23">
        <f>C23/$C$134</f>
        <v>9.516417136755663E-2</v>
      </c>
      <c r="F23" t="s">
        <v>41</v>
      </c>
      <c r="G23">
        <f>SUM(D23:D42)</f>
        <v>0.86467915837597076</v>
      </c>
    </row>
    <row r="24" spans="1:7">
      <c r="A24">
        <f t="shared" ref="A24:A55" si="3">A23+h</f>
        <v>0.02</v>
      </c>
      <c r="B24">
        <f t="shared" si="1"/>
        <v>0.8595313792265129</v>
      </c>
      <c r="C24">
        <f t="shared" si="2"/>
        <v>0.81873075307798182</v>
      </c>
      <c r="D24">
        <f t="shared" ref="D24:D87" si="4">C24/$C$134</f>
        <v>8.6108103109751533E-2</v>
      </c>
      <c r="F24" t="s">
        <v>42</v>
      </c>
      <c r="G24">
        <f>SUM(D43:D62)</f>
        <v>0.11702159880760779</v>
      </c>
    </row>
    <row r="25" spans="1:7">
      <c r="A25">
        <f t="shared" si="3"/>
        <v>0.03</v>
      </c>
      <c r="B25">
        <f t="shared" si="1"/>
        <v>0.79596659352919996</v>
      </c>
      <c r="C25">
        <f t="shared" si="2"/>
        <v>0.74081822068171788</v>
      </c>
      <c r="D25">
        <f t="shared" si="4"/>
        <v>7.7913833689801759E-2</v>
      </c>
      <c r="F25" t="s">
        <v>43</v>
      </c>
      <c r="G25">
        <f>SUM(D63:D132)</f>
        <v>1.8299242816422104E-2</v>
      </c>
    </row>
    <row r="26" spans="1:7">
      <c r="A26">
        <f t="shared" si="3"/>
        <v>0.04</v>
      </c>
      <c r="B26">
        <f t="shared" si="1"/>
        <v>0.73647236290536766</v>
      </c>
      <c r="C26">
        <f t="shared" si="2"/>
        <v>0.67032004603563933</v>
      </c>
      <c r="D26">
        <f t="shared" si="4"/>
        <v>7.0499352105163393E-2</v>
      </c>
    </row>
    <row r="27" spans="1:7">
      <c r="A27">
        <f t="shared" si="3"/>
        <v>0.05</v>
      </c>
      <c r="B27">
        <f t="shared" si="1"/>
        <v>0.68080599865446212</v>
      </c>
      <c r="C27">
        <f t="shared" si="2"/>
        <v>0.60653065971263342</v>
      </c>
      <c r="D27">
        <f t="shared" si="4"/>
        <v>6.3790451732044035E-2</v>
      </c>
    </row>
    <row r="28" spans="1:7">
      <c r="A28">
        <f t="shared" si="3"/>
        <v>6.0000000000000005E-2</v>
      </c>
      <c r="B28">
        <f t="shared" si="1"/>
        <v>0.62874951182121785</v>
      </c>
      <c r="C28">
        <f t="shared" si="2"/>
        <v>0.54881163609402639</v>
      </c>
      <c r="D28">
        <f t="shared" si="4"/>
        <v>5.7719987640570222E-2</v>
      </c>
    </row>
    <row r="29" spans="1:7">
      <c r="A29">
        <f t="shared" si="3"/>
        <v>7.0000000000000007E-2</v>
      </c>
      <c r="B29">
        <f t="shared" si="1"/>
        <v>0.58010487972753855</v>
      </c>
      <c r="C29">
        <f t="shared" si="2"/>
        <v>0.49658530379140947</v>
      </c>
      <c r="D29">
        <f t="shared" si="4"/>
        <v>5.2227204585761057E-2</v>
      </c>
    </row>
    <row r="30" spans="1:7">
      <c r="A30">
        <f t="shared" si="3"/>
        <v>0.08</v>
      </c>
      <c r="B30">
        <f t="shared" si="1"/>
        <v>0.53469000093099828</v>
      </c>
      <c r="C30">
        <f t="shared" si="2"/>
        <v>0.44932896411722156</v>
      </c>
      <c r="D30">
        <f t="shared" si="4"/>
        <v>4.7257128948615862E-2</v>
      </c>
    </row>
    <row r="31" spans="1:7">
      <c r="A31">
        <f t="shared" si="3"/>
        <v>0.09</v>
      </c>
      <c r="B31">
        <f t="shared" si="1"/>
        <v>0.49233532724529572</v>
      </c>
      <c r="C31">
        <f t="shared" si="2"/>
        <v>0.40656965974059917</v>
      </c>
      <c r="D31">
        <f t="shared" si="4"/>
        <v>4.2760018541657986E-2</v>
      </c>
    </row>
    <row r="32" spans="1:7">
      <c r="A32">
        <f t="shared" si="3"/>
        <v>9.9999999999999992E-2</v>
      </c>
      <c r="B32">
        <f t="shared" si="1"/>
        <v>0.45288114195571627</v>
      </c>
      <c r="C32">
        <f t="shared" si="2"/>
        <v>0.36787944117144239</v>
      </c>
      <c r="D32">
        <f t="shared" si="4"/>
        <v>3.869086477240357E-2</v>
      </c>
    </row>
    <row r="33" spans="1:4">
      <c r="A33">
        <f t="shared" si="3"/>
        <v>0.10999999999999999</v>
      </c>
      <c r="B33">
        <f t="shared" si="1"/>
        <v>0.41617543625392212</v>
      </c>
      <c r="C33">
        <f t="shared" si="2"/>
        <v>0.33287108369807961</v>
      </c>
      <c r="D33">
        <f t="shared" si="4"/>
        <v>3.5008942182240113E-2</v>
      </c>
    </row>
    <row r="34" spans="1:4">
      <c r="A34">
        <f t="shared" si="3"/>
        <v>0.11999999999999998</v>
      </c>
      <c r="B34">
        <f t="shared" si="1"/>
        <v>0.38207232245708356</v>
      </c>
      <c r="C34">
        <f t="shared" si="2"/>
        <v>0.30119421191220219</v>
      </c>
      <c r="D34">
        <f t="shared" si="4"/>
        <v>3.1677400852348339E-2</v>
      </c>
    </row>
    <row r="35" spans="1:4">
      <c r="A35">
        <f t="shared" si="3"/>
        <v>0.12999999999999998</v>
      </c>
      <c r="B35">
        <f t="shared" si="1"/>
        <v>0.35043091347444771</v>
      </c>
      <c r="C35">
        <f t="shared" si="2"/>
        <v>0.27253179303401265</v>
      </c>
      <c r="D35">
        <f t="shared" si="4"/>
        <v>2.8662897597328971E-2</v>
      </c>
    </row>
    <row r="36" spans="1:4">
      <c r="A36">
        <f t="shared" si="3"/>
        <v>0.13999999999999999</v>
      </c>
      <c r="B36">
        <f t="shared" si="1"/>
        <v>0.32111459341222154</v>
      </c>
      <c r="C36">
        <f t="shared" si="2"/>
        <v>0.24659696394160649</v>
      </c>
      <c r="D36">
        <f t="shared" si="4"/>
        <v>2.5935262255396253E-2</v>
      </c>
    </row>
    <row r="37" spans="1:4">
      <c r="A37">
        <f t="shared" si="3"/>
        <v>0.15</v>
      </c>
      <c r="B37">
        <f t="shared" si="1"/>
        <v>0.29399060388057124</v>
      </c>
      <c r="C37">
        <f t="shared" si="2"/>
        <v>0.22313016014842982</v>
      </c>
      <c r="D37">
        <f t="shared" si="4"/>
        <v>2.3467195735258222E-2</v>
      </c>
    </row>
    <row r="38" spans="1:4">
      <c r="A38">
        <f t="shared" si="3"/>
        <v>0.16</v>
      </c>
      <c r="B38">
        <f t="shared" si="1"/>
        <v>0.26892987386340322</v>
      </c>
      <c r="C38">
        <f t="shared" si="2"/>
        <v>0.20189651799465538</v>
      </c>
      <c r="D38">
        <f t="shared" si="4"/>
        <v>2.1233996797635529E-2</v>
      </c>
    </row>
    <row r="39" spans="1:4">
      <c r="A39">
        <f t="shared" si="3"/>
        <v>0.17</v>
      </c>
      <c r="B39">
        <f t="shared" si="1"/>
        <v>0.24580702710990204</v>
      </c>
      <c r="C39">
        <f t="shared" si="2"/>
        <v>0.18268352405273461</v>
      </c>
      <c r="D39">
        <f t="shared" si="4"/>
        <v>1.9213314836956364E-2</v>
      </c>
    </row>
    <row r="40" spans="1:4">
      <c r="A40">
        <f t="shared" si="3"/>
        <v>0.18000000000000002</v>
      </c>
      <c r="B40">
        <f t="shared" si="1"/>
        <v>0.22450050901128096</v>
      </c>
      <c r="C40">
        <f t="shared" si="2"/>
        <v>0.1652988882215865</v>
      </c>
      <c r="D40">
        <f t="shared" si="4"/>
        <v>1.7384926188983591E-2</v>
      </c>
    </row>
    <row r="41" spans="1:4">
      <c r="A41">
        <f t="shared" si="3"/>
        <v>0.19000000000000003</v>
      </c>
      <c r="B41">
        <f t="shared" si="1"/>
        <v>0.20489278397431537</v>
      </c>
      <c r="C41">
        <f t="shared" si="2"/>
        <v>0.14956861922263501</v>
      </c>
      <c r="D41">
        <f t="shared" si="4"/>
        <v>1.5730531725585646E-2</v>
      </c>
    </row>
    <row r="42" spans="1:4">
      <c r="A42">
        <f t="shared" si="3"/>
        <v>0.20000000000000004</v>
      </c>
      <c r="B42">
        <f t="shared" si="1"/>
        <v>0.18687056364042376</v>
      </c>
      <c r="C42">
        <f t="shared" si="2"/>
        <v>0.13533528323661262</v>
      </c>
      <c r="D42">
        <f t="shared" si="4"/>
        <v>1.4233573710911659E-2</v>
      </c>
    </row>
    <row r="43" spans="1:4">
      <c r="A43">
        <f t="shared" si="3"/>
        <v>0.21000000000000005</v>
      </c>
      <c r="B43">
        <f t="shared" si="1"/>
        <v>0.17032503532210386</v>
      </c>
      <c r="C43">
        <f t="shared" si="2"/>
        <v>0.12245642825298185</v>
      </c>
      <c r="D43">
        <f t="shared" si="4"/>
        <v>1.2879070086005818E-2</v>
      </c>
    </row>
    <row r="44" spans="1:4">
      <c r="A44">
        <f t="shared" si="3"/>
        <v>0.22000000000000006</v>
      </c>
      <c r="B44">
        <f t="shared" si="1"/>
        <v>0.1551520683008521</v>
      </c>
      <c r="C44">
        <f t="shared" si="2"/>
        <v>0.11080315836233381</v>
      </c>
      <c r="D44">
        <f t="shared" si="4"/>
        <v>1.1653464523325666E-2</v>
      </c>
    </row>
    <row r="45" spans="1:4">
      <c r="A45">
        <f t="shared" si="3"/>
        <v>0.23000000000000007</v>
      </c>
      <c r="B45">
        <f t="shared" si="1"/>
        <v>0.14125238287625791</v>
      </c>
      <c r="C45">
        <f t="shared" si="2"/>
        <v>0.10025884372280366</v>
      </c>
      <c r="D45">
        <f t="shared" si="4"/>
        <v>1.0544490750459649E-2</v>
      </c>
    </row>
    <row r="46" spans="1:4">
      <c r="A46">
        <f t="shared" si="3"/>
        <v>0.24000000000000007</v>
      </c>
      <c r="B46">
        <f t="shared" si="1"/>
        <v>0.12853167313862857</v>
      </c>
      <c r="C46">
        <f t="shared" si="2"/>
        <v>9.0717953289412429E-2</v>
      </c>
      <c r="D46">
        <f t="shared" si="4"/>
        <v>9.5410497851499652E-3</v>
      </c>
    </row>
    <row r="47" spans="1:4">
      <c r="A47">
        <f t="shared" si="3"/>
        <v>0.25000000000000006</v>
      </c>
      <c r="B47">
        <f t="shared" si="1"/>
        <v>0.11690067933319283</v>
      </c>
      <c r="C47">
        <f t="shared" si="2"/>
        <v>8.2084998623898758E-2</v>
      </c>
      <c r="D47">
        <f t="shared" si="4"/>
        <v>8.6330988529476453E-3</v>
      </c>
    </row>
    <row r="48" spans="1:4">
      <c r="A48">
        <f t="shared" si="3"/>
        <v>0.26000000000000006</v>
      </c>
      <c r="B48">
        <f t="shared" si="1"/>
        <v>0.10627520945051364</v>
      </c>
      <c r="C48">
        <f t="shared" si="2"/>
        <v>7.4273578214333835E-2</v>
      </c>
      <c r="D48">
        <f t="shared" si="4"/>
        <v>7.8115508757503503E-3</v>
      </c>
    </row>
    <row r="49" spans="1:4">
      <c r="A49">
        <f t="shared" si="3"/>
        <v>0.27000000000000007</v>
      </c>
      <c r="B49">
        <f t="shared" si="1"/>
        <v>9.6576112426871363E-2</v>
      </c>
      <c r="C49">
        <f t="shared" si="2"/>
        <v>6.7205512739749729E-2</v>
      </c>
      <c r="D49">
        <f t="shared" si="4"/>
        <v>7.0681835252704864E-3</v>
      </c>
    </row>
    <row r="50" spans="1:4">
      <c r="A50">
        <f t="shared" si="3"/>
        <v>0.28000000000000008</v>
      </c>
      <c r="B50">
        <f t="shared" si="1"/>
        <v>8.77292072114777E-2</v>
      </c>
      <c r="C50">
        <f t="shared" si="2"/>
        <v>6.0810062625217924E-2</v>
      </c>
      <c r="D50">
        <f t="shared" si="4"/>
        <v>6.3955569312100528E-3</v>
      </c>
    </row>
    <row r="51" spans="1:4">
      <c r="A51">
        <f t="shared" si="3"/>
        <v>0.29000000000000009</v>
      </c>
      <c r="B51">
        <f t="shared" si="1"/>
        <v>7.9665173106621273E-2</v>
      </c>
      <c r="C51">
        <f t="shared" si="2"/>
        <v>5.5023220056407182E-2</v>
      </c>
      <c r="D51">
        <f t="shared" si="4"/>
        <v>5.7869392205380883E-3</v>
      </c>
    </row>
    <row r="52" spans="1:4">
      <c r="A52">
        <f t="shared" si="3"/>
        <v>0.3000000000000001</v>
      </c>
      <c r="B52">
        <f t="shared" si="1"/>
        <v>7.2319407361498583E-2</v>
      </c>
      <c r="C52">
        <f t="shared" si="2"/>
        <v>4.9787068367863896E-2</v>
      </c>
      <c r="D52">
        <f t="shared" si="4"/>
        <v>5.236239142642712E-3</v>
      </c>
    </row>
    <row r="53" spans="1:4">
      <c r="A53">
        <f t="shared" si="3"/>
        <v>0.31000000000000011</v>
      </c>
      <c r="B53">
        <f t="shared" si="1"/>
        <v>6.5631856137865013E-2</v>
      </c>
      <c r="C53">
        <f t="shared" si="2"/>
        <v>4.5049202393557759E-2</v>
      </c>
      <c r="D53">
        <f t="shared" si="4"/>
        <v>4.7379451060476571E-3</v>
      </c>
    </row>
    <row r="54" spans="1:4">
      <c r="A54">
        <f t="shared" si="3"/>
        <v>0.32000000000000012</v>
      </c>
      <c r="B54">
        <f t="shared" si="1"/>
        <v>5.9546824785947416E-2</v>
      </c>
      <c r="C54">
        <f t="shared" si="2"/>
        <v>4.076220397836617E-2</v>
      </c>
      <c r="D54">
        <f t="shared" si="4"/>
        <v>4.287070016552273E-3</v>
      </c>
    </row>
    <row r="55" spans="1:4">
      <c r="A55">
        <f t="shared" si="3"/>
        <v>0.33000000000000013</v>
      </c>
      <c r="B55">
        <f t="shared" si="1"/>
        <v>5.4012772973256122E-2</v>
      </c>
      <c r="C55">
        <f t="shared" ref="C55:C86" si="5">EXP(-b*A55)</f>
        <v>3.6883167401239966E-2</v>
      </c>
      <c r="D55">
        <f t="shared" si="4"/>
        <v>3.8791013647165372E-3</v>
      </c>
    </row>
    <row r="56" spans="1:4">
      <c r="A56">
        <f t="shared" ref="A56:A87" si="6">A55+h</f>
        <v>0.34000000000000014</v>
      </c>
      <c r="B56">
        <f t="shared" si="1"/>
        <v>4.8982099678613479E-2</v>
      </c>
      <c r="C56">
        <f t="shared" si="5"/>
        <v>3.3373269960326038E-2</v>
      </c>
      <c r="D56">
        <f t="shared" si="4"/>
        <v>3.509956063149878E-3</v>
      </c>
    </row>
    <row r="57" spans="1:4">
      <c r="A57">
        <f t="shared" si="6"/>
        <v>0.35000000000000014</v>
      </c>
      <c r="B57">
        <f t="shared" si="1"/>
        <v>4.4410922462515476E-2</v>
      </c>
      <c r="C57">
        <f t="shared" si="5"/>
        <v>3.0197383422318459E-2</v>
      </c>
      <c r="D57">
        <f t="shared" si="4"/>
        <v>3.1759395816001964E-3</v>
      </c>
    </row>
    <row r="58" spans="1:4">
      <c r="A58">
        <f t="shared" si="6"/>
        <v>0.36000000000000015</v>
      </c>
      <c r="B58">
        <f t="shared" si="1"/>
        <v>4.0258854800511994E-2</v>
      </c>
      <c r="C58">
        <f t="shared" si="5"/>
        <v>2.7323722447292521E-2</v>
      </c>
      <c r="D58">
        <f t="shared" si="4"/>
        <v>2.8737089708533274E-3</v>
      </c>
    </row>
    <row r="59" spans="1:4">
      <c r="A59">
        <f t="shared" si="6"/>
        <v>0.37000000000000016</v>
      </c>
      <c r="B59">
        <f t="shared" si="1"/>
        <v>3.6488784652838877E-2</v>
      </c>
      <c r="C59">
        <f t="shared" si="5"/>
        <v>2.4723526470339353E-2</v>
      </c>
      <c r="D59">
        <f t="shared" si="4"/>
        <v>2.6002394053736993E-3</v>
      </c>
    </row>
    <row r="60" spans="1:4">
      <c r="A60">
        <f t="shared" si="6"/>
        <v>0.38000000000000017</v>
      </c>
      <c r="B60">
        <f t="shared" si="1"/>
        <v>3.3066656864213353E-2</v>
      </c>
      <c r="C60">
        <f t="shared" si="5"/>
        <v>2.237077185616556E-2</v>
      </c>
      <c r="D60">
        <f t="shared" si="4"/>
        <v>2.3527939098336964E-3</v>
      </c>
    </row>
    <row r="61" spans="1:4">
      <c r="A61">
        <f t="shared" si="6"/>
        <v>0.39000000000000018</v>
      </c>
      <c r="B61">
        <f t="shared" si="1"/>
        <v>2.9961261456979645E-2</v>
      </c>
      <c r="C61">
        <f t="shared" si="5"/>
        <v>2.0241911445804353E-2</v>
      </c>
      <c r="D61">
        <f t="shared" si="4"/>
        <v>2.128895966544652E-3</v>
      </c>
    </row>
    <row r="62" spans="1:4">
      <c r="A62">
        <f t="shared" si="6"/>
        <v>0.40000000000000019</v>
      </c>
      <c r="B62">
        <f t="shared" si="1"/>
        <v>2.7144029406458624E-2</v>
      </c>
      <c r="C62">
        <f t="shared" si="5"/>
        <v>1.8315638888734147E-2</v>
      </c>
      <c r="D62">
        <f t="shared" si="4"/>
        <v>1.9263047296354313E-3</v>
      </c>
    </row>
    <row r="63" spans="1:4">
      <c r="A63">
        <f t="shared" si="6"/>
        <v>0.4100000000000002</v>
      </c>
      <c r="B63">
        <f t="shared" si="1"/>
        <v>2.4588837072321509E-2</v>
      </c>
      <c r="C63">
        <f t="shared" si="5"/>
        <v>1.657267540176121E-2</v>
      </c>
      <c r="D63">
        <f t="shared" si="4"/>
        <v>1.74299259791378E-3</v>
      </c>
    </row>
    <row r="64" spans="1:4">
      <c r="A64">
        <f t="shared" si="6"/>
        <v>0.42000000000000021</v>
      </c>
      <c r="B64">
        <f t="shared" si="1"/>
        <v>2.2271820103511909E-2</v>
      </c>
      <c r="C64">
        <f t="shared" si="5"/>
        <v>1.4995576820477677E-2</v>
      </c>
      <c r="D64">
        <f t="shared" si="4"/>
        <v>1.5771249219520948E-3</v>
      </c>
    </row>
    <row r="65" spans="1:4">
      <c r="A65">
        <f t="shared" si="6"/>
        <v>0.43000000000000022</v>
      </c>
      <c r="B65">
        <f t="shared" si="1"/>
        <v>2.017119733376533E-2</v>
      </c>
      <c r="C65">
        <f t="shared" si="5"/>
        <v>1.3568559012200897E-2</v>
      </c>
      <c r="D65">
        <f t="shared" si="4"/>
        <v>1.4270416422992969E-3</v>
      </c>
    </row>
    <row r="66" spans="1:4">
      <c r="A66">
        <f t="shared" si="6"/>
        <v>0.44000000000000022</v>
      </c>
      <c r="B66">
        <f t="shared" si="1"/>
        <v>1.8267104935808503E-2</v>
      </c>
      <c r="C66">
        <f t="shared" si="5"/>
        <v>1.2277339903068415E-2</v>
      </c>
      <c r="D66">
        <f t="shared" si="4"/>
        <v>1.2912406750478916E-3</v>
      </c>
    </row>
    <row r="67" spans="1:4">
      <c r="A67">
        <f t="shared" si="6"/>
        <v>0.45000000000000023</v>
      </c>
      <c r="B67">
        <f t="shared" si="1"/>
        <v>1.6541440899714328E-2</v>
      </c>
      <c r="C67">
        <f t="shared" si="5"/>
        <v>1.1108996538242277E-2</v>
      </c>
      <c r="D67">
        <f t="shared" si="4"/>
        <v>1.1683628784733432E-3</v>
      </c>
    </row>
    <row r="68" spans="1:4">
      <c r="A68">
        <f t="shared" si="6"/>
        <v>0.46000000000000024</v>
      </c>
      <c r="B68">
        <f t="shared" si="1"/>
        <v>1.4977719739221032E-2</v>
      </c>
      <c r="C68">
        <f t="shared" si="5"/>
        <v>1.0051835744633558E-2</v>
      </c>
      <c r="D68">
        <f t="shared" si="4"/>
        <v>1.0571784502868818E-3</v>
      </c>
    </row>
    <row r="69" spans="1:4">
      <c r="A69">
        <f t="shared" si="6"/>
        <v>0.47000000000000025</v>
      </c>
      <c r="B69">
        <f t="shared" si="1"/>
        <v>1.356093720369584E-2</v>
      </c>
      <c r="C69">
        <f t="shared" si="5"/>
        <v>9.0952771016957912E-3</v>
      </c>
      <c r="D69">
        <f t="shared" si="4"/>
        <v>9.5657461936083862E-4</v>
      </c>
    </row>
    <row r="70" spans="1:4">
      <c r="A70">
        <f t="shared" si="6"/>
        <v>0.48000000000000026</v>
      </c>
      <c r="B70">
        <f t="shared" si="1"/>
        <v>1.2277444677669884E-2</v>
      </c>
      <c r="C70">
        <f t="shared" si="5"/>
        <v>8.2297470490200076E-3</v>
      </c>
      <c r="D70">
        <f t="shared" si="4"/>
        <v>8.6554450874119229E-4</v>
      </c>
    </row>
    <row r="71" spans="1:4">
      <c r="A71">
        <f t="shared" si="6"/>
        <v>0.49000000000000027</v>
      </c>
      <c r="B71">
        <f t="shared" si="1"/>
        <v>1.1114832879744041E-2</v>
      </c>
      <c r="C71">
        <f t="shared" si="5"/>
        <v>7.4465830709243182E-3</v>
      </c>
      <c r="D71">
        <f t="shared" si="4"/>
        <v>7.831770584845832E-4</v>
      </c>
    </row>
    <row r="72" spans="1:4">
      <c r="A72">
        <f t="shared" si="6"/>
        <v>0.50000000000000022</v>
      </c>
      <c r="B72">
        <f t="shared" si="1"/>
        <v>1.006182442382746E-2</v>
      </c>
      <c r="C72">
        <f t="shared" si="5"/>
        <v>6.7379469990854549E-3</v>
      </c>
      <c r="D72">
        <f t="shared" si="4"/>
        <v>7.0864790746418872E-4</v>
      </c>
    </row>
    <row r="73" spans="1:4">
      <c r="A73">
        <f t="shared" si="6"/>
        <v>0.51000000000000023</v>
      </c>
      <c r="B73">
        <f t="shared" si="1"/>
        <v>9.1081747743420594E-3</v>
      </c>
      <c r="C73">
        <f t="shared" si="5"/>
        <v>6.0967465655156223E-3</v>
      </c>
      <c r="D73">
        <f t="shared" si="4"/>
        <v>6.4121114288648187E-4</v>
      </c>
    </row>
    <row r="74" spans="1:4">
      <c r="A74">
        <f t="shared" si="6"/>
        <v>0.52000000000000024</v>
      </c>
      <c r="B74">
        <f t="shared" si="1"/>
        <v>8.2445811098306714E-3</v>
      </c>
      <c r="C74">
        <f t="shared" si="5"/>
        <v>5.5165644207607568E-3</v>
      </c>
      <c r="D74">
        <f t="shared" si="4"/>
        <v>5.8019183494529072E-4</v>
      </c>
    </row>
    <row r="75" spans="1:4">
      <c r="A75">
        <f t="shared" si="6"/>
        <v>0.53000000000000025</v>
      </c>
      <c r="B75">
        <f t="shared" si="1"/>
        <v>7.4625986035121309E-3</v>
      </c>
      <c r="C75">
        <f t="shared" si="5"/>
        <v>4.991593906910204E-3</v>
      </c>
      <c r="D75">
        <f t="shared" si="4"/>
        <v>5.2497928189744263E-4</v>
      </c>
    </row>
    <row r="76" spans="1:4">
      <c r="A76">
        <f t="shared" si="6"/>
        <v>0.54000000000000026</v>
      </c>
      <c r="B76">
        <f t="shared" si="1"/>
        <v>6.754563632247473E-3</v>
      </c>
      <c r="C76">
        <f t="shared" si="5"/>
        <v>4.5165809426126581E-3</v>
      </c>
      <c r="D76">
        <f t="shared" si="4"/>
        <v>4.7502089795445433E-4</v>
      </c>
    </row>
    <row r="77" spans="1:4">
      <c r="A77">
        <f t="shared" si="6"/>
        <v>0.55000000000000027</v>
      </c>
      <c r="B77">
        <f t="shared" si="1"/>
        <v>6.1135234351280664E-3</v>
      </c>
      <c r="C77">
        <f t="shared" si="5"/>
        <v>4.0867714384640562E-3</v>
      </c>
      <c r="D77">
        <f t="shared" si="4"/>
        <v>4.2981668281823128E-4</v>
      </c>
    </row>
    <row r="78" spans="1:4">
      <c r="A78">
        <f t="shared" si="6"/>
        <v>0.56000000000000028</v>
      </c>
      <c r="B78">
        <f t="shared" si="1"/>
        <v>5.5331717576773522E-3</v>
      </c>
      <c r="C78">
        <f t="shared" si="5"/>
        <v>3.697863716482919E-3</v>
      </c>
      <c r="D78">
        <f t="shared" si="4"/>
        <v>3.8891421751002916E-4</v>
      </c>
    </row>
    <row r="79" spans="1:4">
      <c r="A79">
        <f t="shared" si="6"/>
        <v>0.57000000000000028</v>
      </c>
      <c r="B79">
        <f t="shared" si="1"/>
        <v>5.0077900361489439E-3</v>
      </c>
      <c r="C79">
        <f t="shared" si="5"/>
        <v>3.3459654574712634E-3</v>
      </c>
      <c r="D79">
        <f t="shared" si="4"/>
        <v>3.5190413640925048E-4</v>
      </c>
    </row>
    <row r="80" spans="1:4">
      <c r="A80">
        <f t="shared" si="6"/>
        <v>0.58000000000000029</v>
      </c>
      <c r="B80">
        <f t="shared" si="1"/>
        <v>4.5321936973962435E-3</v>
      </c>
      <c r="C80">
        <f t="shared" si="5"/>
        <v>3.0275547453758071E-3</v>
      </c>
      <c r="D80">
        <f t="shared" si="4"/>
        <v>3.1841603018472041E-4</v>
      </c>
    </row>
    <row r="81" spans="1:4">
      <c r="A81">
        <f t="shared" si="6"/>
        <v>0.5900000000000003</v>
      </c>
      <c r="B81">
        <f t="shared" si="1"/>
        <v>4.101683172395146E-3</v>
      </c>
      <c r="C81">
        <f t="shared" si="5"/>
        <v>2.739444818768361E-3</v>
      </c>
      <c r="D81">
        <f t="shared" si="4"/>
        <v>2.8811473861360248E-4</v>
      </c>
    </row>
    <row r="82" spans="1:4">
      <c r="A82">
        <f t="shared" si="6"/>
        <v>0.60000000000000031</v>
      </c>
      <c r="B82">
        <f t="shared" si="1"/>
        <v>3.7119992449678317E-3</v>
      </c>
      <c r="C82">
        <f t="shared" si="5"/>
        <v>2.4787521766663498E-3</v>
      </c>
      <c r="D82">
        <f t="shared" si="4"/>
        <v>2.6069699618523731E-4</v>
      </c>
    </row>
    <row r="83" spans="1:4">
      <c r="A83">
        <f t="shared" si="6"/>
        <v>0.61000000000000032</v>
      </c>
      <c r="B83">
        <f t="shared" si="1"/>
        <v>3.359282381019295E-3</v>
      </c>
      <c r="C83">
        <f t="shared" si="5"/>
        <v>2.2428677194857951E-3</v>
      </c>
      <c r="D83">
        <f t="shared" si="4"/>
        <v>2.3588839691798057E-4</v>
      </c>
    </row>
    <row r="84" spans="1:4">
      <c r="A84">
        <f t="shared" si="6"/>
        <v>0.62000000000000033</v>
      </c>
      <c r="B84">
        <f t="shared" si="1"/>
        <v>3.0400357071977647E-3</v>
      </c>
      <c r="C84">
        <f t="shared" si="5"/>
        <v>2.0294306362957284E-3</v>
      </c>
      <c r="D84">
        <f t="shared" si="4"/>
        <v>2.1344064801190723E-4</v>
      </c>
    </row>
    <row r="85" spans="1:4">
      <c r="A85">
        <f t="shared" si="6"/>
        <v>0.63000000000000034</v>
      </c>
      <c r="B85">
        <f t="shared" si="1"/>
        <v>2.7510913310072626E-3</v>
      </c>
      <c r="C85">
        <f t="shared" si="5"/>
        <v>1.8363047770289006E-3</v>
      </c>
      <c r="D85">
        <f t="shared" si="4"/>
        <v>1.9312908485101611E-4</v>
      </c>
    </row>
    <row r="86" spans="1:4">
      <c r="A86">
        <f t="shared" si="6"/>
        <v>0.64000000000000035</v>
      </c>
      <c r="B86">
        <f t="shared" si="1"/>
        <v>2.4895797167614297E-3</v>
      </c>
      <c r="C86">
        <f t="shared" si="5"/>
        <v>1.6615572731739281E-3</v>
      </c>
      <c r="D86">
        <f t="shared" si="4"/>
        <v>1.7475042248424108E-4</v>
      </c>
    </row>
    <row r="87" spans="1:4">
      <c r="A87">
        <f t="shared" si="6"/>
        <v>0.65000000000000036</v>
      </c>
      <c r="B87">
        <f t="shared" ref="B87:B132" si="7">1-1/(1+EXP(-$B$20*A87))+0.5*EXP(-$B$20*A87)</f>
        <v>2.2529018532257937E-3</v>
      </c>
      <c r="C87">
        <f t="shared" ref="C87:C118" si="8">EXP(-b*A87)</f>
        <v>1.5034391929775672E-3</v>
      </c>
      <c r="D87">
        <f t="shared" si="4"/>
        <v>1.5812072108133384E-4</v>
      </c>
    </row>
    <row r="88" spans="1:4">
      <c r="A88">
        <f t="shared" ref="A88:A119" si="9">A87+h</f>
        <v>0.66000000000000036</v>
      </c>
      <c r="B88">
        <f t="shared" si="7"/>
        <v>2.0387039692028493E-3</v>
      </c>
      <c r="C88">
        <f t="shared" si="8"/>
        <v>1.3603680375478891E-3</v>
      </c>
      <c r="D88">
        <f t="shared" ref="D88:D132" si="10">C88/$C$134</f>
        <v>1.430735450012183E-4</v>
      </c>
    </row>
    <row r="89" spans="1:4">
      <c r="A89">
        <f t="shared" si="9"/>
        <v>0.67000000000000037</v>
      </c>
      <c r="B89">
        <f t="shared" si="7"/>
        <v>1.8448545726140939E-3</v>
      </c>
      <c r="C89">
        <f t="shared" si="8"/>
        <v>1.2309119026734767E-3</v>
      </c>
      <c r="D89">
        <f t="shared" si="10"/>
        <v>1.2945829704815397E-4</v>
      </c>
    </row>
    <row r="90" spans="1:4">
      <c r="A90">
        <f t="shared" si="9"/>
        <v>0.68000000000000038</v>
      </c>
      <c r="B90">
        <f t="shared" si="7"/>
        <v>1.6694236067826109E-3</v>
      </c>
      <c r="C90">
        <f t="shared" si="8"/>
        <v>1.1137751478447983E-3</v>
      </c>
      <c r="D90">
        <f t="shared" si="10"/>
        <v>1.1713871124438384E-4</v>
      </c>
    </row>
    <row r="91" spans="1:4">
      <c r="A91">
        <f t="shared" si="9"/>
        <v>0.69000000000000039</v>
      </c>
      <c r="B91">
        <f t="shared" si="7"/>
        <v>1.510663534609854E-3</v>
      </c>
      <c r="C91">
        <f t="shared" si="8"/>
        <v>1.0077854290485068E-3</v>
      </c>
      <c r="D91">
        <f t="shared" si="10"/>
        <v>1.0599148903442814E-4</v>
      </c>
    </row>
    <row r="92" spans="1:4">
      <c r="A92">
        <f t="shared" si="9"/>
        <v>0.7000000000000004</v>
      </c>
      <c r="B92">
        <f t="shared" si="7"/>
        <v>1.3669921771778592E-3</v>
      </c>
      <c r="C92">
        <f t="shared" si="8"/>
        <v>9.1188196555451299E-4</v>
      </c>
      <c r="D92">
        <f t="shared" si="10"/>
        <v>9.5905065271698729E-5</v>
      </c>
    </row>
    <row r="93" spans="1:4">
      <c r="A93">
        <f t="shared" si="9"/>
        <v>0.71000000000000041</v>
      </c>
      <c r="B93">
        <f t="shared" si="7"/>
        <v>1.2369771480312678E-3</v>
      </c>
      <c r="C93">
        <f t="shared" si="8"/>
        <v>8.2510492326590091E-4</v>
      </c>
      <c r="D93">
        <f t="shared" si="10"/>
        <v>8.6778491637014006E-5</v>
      </c>
    </row>
    <row r="94" spans="1:4">
      <c r="A94">
        <f t="shared" si="9"/>
        <v>0.72000000000000042</v>
      </c>
      <c r="B94">
        <f t="shared" si="7"/>
        <v>1.1193217380250141E-3</v>
      </c>
      <c r="C94">
        <f t="shared" si="8"/>
        <v>7.4658580837667595E-4</v>
      </c>
      <c r="D94">
        <f t="shared" si="10"/>
        <v>7.8520426313890819E-5</v>
      </c>
    </row>
    <row r="95" spans="1:4">
      <c r="A95">
        <f t="shared" si="9"/>
        <v>0.73000000000000043</v>
      </c>
      <c r="B95">
        <f t="shared" si="7"/>
        <v>1.0128521182296906E-3</v>
      </c>
      <c r="C95">
        <f t="shared" si="8"/>
        <v>6.7553877519384135E-4</v>
      </c>
      <c r="D95">
        <f t="shared" si="10"/>
        <v>7.1048219808943807E-5</v>
      </c>
    </row>
    <row r="96" spans="1:4">
      <c r="A96">
        <f t="shared" si="9"/>
        <v>0.74000000000000044</v>
      </c>
      <c r="B96">
        <f t="shared" si="7"/>
        <v>9.1650573999916478E-4</v>
      </c>
      <c r="C96">
        <f t="shared" si="8"/>
        <v>6.1125276112957013E-4</v>
      </c>
      <c r="D96">
        <f t="shared" si="10"/>
        <v>6.428708776797605E-5</v>
      </c>
    </row>
    <row r="97" spans="1:4">
      <c r="A97">
        <f t="shared" si="9"/>
        <v>0.75000000000000044</v>
      </c>
      <c r="B97">
        <f t="shared" si="7"/>
        <v>8.2932082199751653E-4</v>
      </c>
      <c r="C97">
        <f t="shared" si="8"/>
        <v>5.5308437014783113E-4</v>
      </c>
      <c r="D97">
        <f t="shared" si="10"/>
        <v>5.8169362509026545E-5</v>
      </c>
    </row>
    <row r="98" spans="1:4">
      <c r="A98">
        <f t="shared" si="9"/>
        <v>0.76000000000000045</v>
      </c>
      <c r="B98">
        <f t="shared" si="7"/>
        <v>7.5042682379979401E-4</v>
      </c>
      <c r="C98">
        <f t="shared" si="8"/>
        <v>5.0045143344060823E-4</v>
      </c>
      <c r="D98">
        <f t="shared" si="10"/>
        <v>5.2633815781465298E-5</v>
      </c>
    </row>
    <row r="99" spans="1:4">
      <c r="A99">
        <f t="shared" si="9"/>
        <v>0.77000000000000046</v>
      </c>
      <c r="B99">
        <f t="shared" si="7"/>
        <v>6.7903581468389275E-4</v>
      </c>
      <c r="C99">
        <f t="shared" si="8"/>
        <v>4.5282718288679495E-4</v>
      </c>
      <c r="D99">
        <f t="shared" si="10"/>
        <v>4.7625045973081413E-5</v>
      </c>
    </row>
    <row r="100" spans="1:4">
      <c r="A100">
        <f t="shared" si="9"/>
        <v>0.78000000000000047</v>
      </c>
      <c r="B100">
        <f t="shared" si="7"/>
        <v>6.1443465447597241E-4</v>
      </c>
      <c r="C100">
        <f t="shared" si="8"/>
        <v>4.0973497897978496E-4</v>
      </c>
      <c r="D100">
        <f t="shared" si="10"/>
        <v>4.3092923632126877E-5</v>
      </c>
    </row>
    <row r="101" spans="1:4">
      <c r="A101">
        <f t="shared" si="9"/>
        <v>0.79000000000000048</v>
      </c>
      <c r="B101">
        <f t="shared" si="7"/>
        <v>5.5597791085599375E-4</v>
      </c>
      <c r="C101">
        <f t="shared" si="8"/>
        <v>3.7074354045908659E-4</v>
      </c>
      <c r="D101">
        <f t="shared" si="10"/>
        <v>3.8992089754914447E-5</v>
      </c>
    </row>
    <row r="102" spans="1:4">
      <c r="A102">
        <f t="shared" si="9"/>
        <v>0.80000000000000049</v>
      </c>
      <c r="B102">
        <f t="shared" si="7"/>
        <v>5.03081444417627E-4</v>
      </c>
      <c r="C102">
        <f t="shared" si="8"/>
        <v>3.3546262790251006E-4</v>
      </c>
      <c r="D102">
        <f t="shared" si="10"/>
        <v>3.5281501817663164E-5</v>
      </c>
    </row>
    <row r="103" spans="1:4">
      <c r="A103">
        <f t="shared" si="9"/>
        <v>0.8100000000000005</v>
      </c>
      <c r="B103">
        <f t="shared" si="7"/>
        <v>4.5521659906825761E-4</v>
      </c>
      <c r="C103">
        <f t="shared" si="8"/>
        <v>3.0353913807886515E-4</v>
      </c>
      <c r="D103">
        <f t="shared" si="10"/>
        <v>3.1924023009125361E-5</v>
      </c>
    </row>
    <row r="104" spans="1:4">
      <c r="A104">
        <f t="shared" si="9"/>
        <v>0.82000000000000051</v>
      </c>
      <c r="B104">
        <f t="shared" si="7"/>
        <v>4.1190494108750539E-4</v>
      </c>
      <c r="C104">
        <f t="shared" si="8"/>
        <v>2.7465356997214107E-4</v>
      </c>
      <c r="D104">
        <f t="shared" si="10"/>
        <v>2.8886050552897569E-5</v>
      </c>
    </row>
    <row r="105" spans="1:4">
      <c r="A105">
        <f t="shared" si="9"/>
        <v>0.83000000000000052</v>
      </c>
      <c r="B105">
        <f t="shared" si="7"/>
        <v>3.727134953934359E-4</v>
      </c>
      <c r="C105">
        <f t="shared" si="8"/>
        <v>2.4851682710795098E-4</v>
      </c>
      <c r="D105">
        <f t="shared" si="10"/>
        <v>2.6137179399540048E-5</v>
      </c>
    </row>
    <row r="106" spans="1:4">
      <c r="A106">
        <f t="shared" si="9"/>
        <v>0.84000000000000052</v>
      </c>
      <c r="B106">
        <f t="shared" si="7"/>
        <v>3.3725043232276161E-4</v>
      </c>
      <c r="C106">
        <f t="shared" si="8"/>
        <v>2.24867324178847E-4</v>
      </c>
      <c r="D106">
        <f t="shared" si="10"/>
        <v>2.3649897922622456E-5</v>
      </c>
    </row>
    <row r="107" spans="1:4">
      <c r="A107">
        <f t="shared" si="9"/>
        <v>0.85000000000000053</v>
      </c>
      <c r="B107">
        <f t="shared" si="7"/>
        <v>3.0516116256052047E-4</v>
      </c>
      <c r="C107">
        <f t="shared" si="8"/>
        <v>2.0346836901064308E-4</v>
      </c>
      <c r="D107">
        <f t="shared" si="10"/>
        <v>2.1399312573119714E-5</v>
      </c>
    </row>
    <row r="108" spans="1:4">
      <c r="A108">
        <f t="shared" si="9"/>
        <v>0.86000000000000054</v>
      </c>
      <c r="B108">
        <f t="shared" si="7"/>
        <v>2.7612480179717899E-4</v>
      </c>
      <c r="C108">
        <f t="shared" si="8"/>
        <v>1.8410579366757822E-4</v>
      </c>
      <c r="D108">
        <f t="shared" si="10"/>
        <v>1.9362898736406096E-5</v>
      </c>
    </row>
    <row r="109" spans="1:4">
      <c r="A109">
        <f t="shared" si="9"/>
        <v>0.87000000000000055</v>
      </c>
      <c r="B109">
        <f t="shared" si="7"/>
        <v>2.4985097027109413E-4</v>
      </c>
      <c r="C109">
        <f t="shared" si="8"/>
        <v>1.6658581098763235E-4</v>
      </c>
      <c r="D109">
        <f t="shared" si="10"/>
        <v>1.752027529834141E-5</v>
      </c>
    </row>
    <row r="110" spans="1:4">
      <c r="A110">
        <f t="shared" si="9"/>
        <v>0.88000000000000056</v>
      </c>
      <c r="B110">
        <f t="shared" si="7"/>
        <v>2.260768956074292E-4</v>
      </c>
      <c r="C110">
        <f t="shared" si="8"/>
        <v>1.5073307509547569E-4</v>
      </c>
      <c r="D110">
        <f t="shared" si="10"/>
        <v>1.5853000664230449E-5</v>
      </c>
    </row>
    <row r="111" spans="1:4">
      <c r="A111">
        <f t="shared" si="9"/>
        <v>0.89000000000000057</v>
      </c>
      <c r="B111">
        <f t="shared" si="7"/>
        <v>2.0456479032058774E-4</v>
      </c>
      <c r="C111">
        <f t="shared" si="8"/>
        <v>1.3638892648201067E-4</v>
      </c>
      <c r="D111">
        <f t="shared" si="10"/>
        <v>1.4344388189144636E-5</v>
      </c>
    </row>
    <row r="112" spans="1:4">
      <c r="A112">
        <f t="shared" si="9"/>
        <v>0.90000000000000058</v>
      </c>
      <c r="B112">
        <f t="shared" si="7"/>
        <v>1.8509947802965252E-4</v>
      </c>
      <c r="C112">
        <f t="shared" si="8"/>
        <v>1.2340980408667888E-4</v>
      </c>
      <c r="D112">
        <f t="shared" si="10"/>
        <v>1.297933917237115E-5</v>
      </c>
    </row>
    <row r="113" spans="1:4">
      <c r="A113">
        <f t="shared" si="9"/>
        <v>0.91000000000000059</v>
      </c>
      <c r="B113">
        <f t="shared" si="7"/>
        <v>1.6748624487462655E-4</v>
      </c>
      <c r="C113">
        <f t="shared" si="8"/>
        <v>1.1166580849011418E-4</v>
      </c>
      <c r="D113">
        <f t="shared" si="10"/>
        <v>1.1744191744541306E-5</v>
      </c>
    </row>
    <row r="114" spans="1:4">
      <c r="A114">
        <f t="shared" si="9"/>
        <v>0.9200000000000006</v>
      </c>
      <c r="B114">
        <f t="shared" si="7"/>
        <v>1.515488948262998E-4</v>
      </c>
      <c r="C114">
        <f t="shared" si="8"/>
        <v>1.010394018370927E-4</v>
      </c>
      <c r="D114">
        <f t="shared" si="10"/>
        <v>1.062658413504997E-5</v>
      </c>
    </row>
    <row r="115" spans="1:4">
      <c r="A115">
        <f t="shared" si="9"/>
        <v>0.9300000000000006</v>
      </c>
      <c r="B115">
        <f t="shared" si="7"/>
        <v>1.371279895912828E-4</v>
      </c>
      <c r="C115">
        <f t="shared" si="8"/>
        <v>9.1424231478172782E-5</v>
      </c>
      <c r="D115">
        <f t="shared" si="10"/>
        <v>9.6153309513005089E-6</v>
      </c>
    </row>
    <row r="116" spans="1:4">
      <c r="A116">
        <f t="shared" si="9"/>
        <v>0.94000000000000061</v>
      </c>
      <c r="B116">
        <f t="shared" si="7"/>
        <v>1.2407925562989635E-4</v>
      </c>
      <c r="C116">
        <f t="shared" si="8"/>
        <v>8.2724065556631795E-5</v>
      </c>
      <c r="D116">
        <f t="shared" si="10"/>
        <v>8.7003112315360043E-6</v>
      </c>
    </row>
    <row r="117" spans="1:4">
      <c r="A117">
        <f t="shared" si="9"/>
        <v>0.95000000000000062</v>
      </c>
      <c r="B117">
        <f t="shared" si="7"/>
        <v>1.1227214245437775E-4</v>
      </c>
      <c r="C117">
        <f t="shared" si="8"/>
        <v>7.4851829887700056E-5</v>
      </c>
      <c r="D117">
        <f t="shared" si="10"/>
        <v>7.8723671508522861E-6</v>
      </c>
    </row>
    <row r="118" spans="1:4">
      <c r="A118">
        <f t="shared" si="9"/>
        <v>0.96000000000000063</v>
      </c>
      <c r="B118">
        <f t="shared" si="7"/>
        <v>1.0158851786506794E-4</v>
      </c>
      <c r="C118">
        <f t="shared" si="8"/>
        <v>6.772873649085341E-5</v>
      </c>
      <c r="D118">
        <f t="shared" si="10"/>
        <v>7.1232123666082874E-6</v>
      </c>
    </row>
    <row r="119" spans="1:4">
      <c r="A119">
        <f t="shared" si="9"/>
        <v>0.97000000000000064</v>
      </c>
      <c r="B119">
        <f t="shared" si="7"/>
        <v>9.192148714328173E-5</v>
      </c>
      <c r="C119">
        <f t="shared" ref="C119:C132" si="11">EXP(-b*A119)</f>
        <v>6.1283495053221699E-5</v>
      </c>
      <c r="D119">
        <f t="shared" si="10"/>
        <v>6.4453490859236623E-6</v>
      </c>
    </row>
    <row r="120" spans="1:4">
      <c r="A120">
        <f t="shared" ref="A120:A132" si="12">A119+h</f>
        <v>0.98000000000000065</v>
      </c>
      <c r="B120">
        <f t="shared" si="7"/>
        <v>8.3174324438922559E-5</v>
      </c>
      <c r="C120">
        <f t="shared" si="11"/>
        <v>5.5451599432176647E-5</v>
      </c>
      <c r="D120">
        <f t="shared" si="10"/>
        <v>5.8319930252476011E-6</v>
      </c>
    </row>
    <row r="121" spans="1:4">
      <c r="A121">
        <f t="shared" si="12"/>
        <v>0.99000000000000066</v>
      </c>
      <c r="B121">
        <f t="shared" si="7"/>
        <v>7.5259505711924626E-5</v>
      </c>
      <c r="C121">
        <f t="shared" si="11"/>
        <v>5.0174682056175018E-5</v>
      </c>
      <c r="D121">
        <f t="shared" si="10"/>
        <v>5.2770055109687663E-6</v>
      </c>
    </row>
    <row r="122" spans="1:4">
      <c r="A122">
        <f t="shared" si="12"/>
        <v>1.0000000000000007</v>
      </c>
      <c r="B122">
        <f t="shared" si="7"/>
        <v>6.8097833583632644E-5</v>
      </c>
      <c r="C122">
        <f t="shared" si="11"/>
        <v>4.5399929762484529E-5</v>
      </c>
      <c r="D122">
        <f t="shared" si="10"/>
        <v>4.7748320415065012E-6</v>
      </c>
    </row>
    <row r="123" spans="1:4">
      <c r="A123">
        <f t="shared" si="12"/>
        <v>1.0100000000000007</v>
      </c>
      <c r="B123">
        <f t="shared" si="7"/>
        <v>6.1617645377399637E-5</v>
      </c>
      <c r="C123">
        <f t="shared" si="11"/>
        <v>4.1079555225300433E-5</v>
      </c>
      <c r="D123">
        <f t="shared" si="10"/>
        <v>4.3204466959921143E-6</v>
      </c>
    </row>
    <row r="124" spans="1:4">
      <c r="A124">
        <f t="shared" si="12"/>
        <v>1.0200000000000007</v>
      </c>
      <c r="B124">
        <f t="shared" si="7"/>
        <v>5.5754096444990363E-5</v>
      </c>
      <c r="C124">
        <f t="shared" si="11"/>
        <v>3.717031868412647E-5</v>
      </c>
      <c r="D124">
        <f t="shared" si="10"/>
        <v>3.9093018331634987E-6</v>
      </c>
    </row>
    <row r="125" spans="1:4">
      <c r="A125">
        <f t="shared" si="12"/>
        <v>1.0300000000000007</v>
      </c>
      <c r="B125">
        <f t="shared" si="7"/>
        <v>5.0448511631575521E-5</v>
      </c>
      <c r="C125">
        <f t="shared" si="11"/>
        <v>3.3633095185718731E-5</v>
      </c>
      <c r="D125">
        <f t="shared" si="10"/>
        <v>3.5372825770428982E-6</v>
      </c>
    </row>
    <row r="126" spans="1:4">
      <c r="A126">
        <f t="shared" si="12"/>
        <v>1.0400000000000007</v>
      </c>
      <c r="B126">
        <f t="shared" si="7"/>
        <v>4.5647798404835855E-5</v>
      </c>
      <c r="C126">
        <f t="shared" si="11"/>
        <v>3.0432483008403411E-5</v>
      </c>
      <c r="D126">
        <f t="shared" si="10"/>
        <v>3.2006656338750827E-6</v>
      </c>
    </row>
    <row r="127" spans="1:4">
      <c r="A127">
        <f t="shared" si="12"/>
        <v>1.0500000000000007</v>
      </c>
      <c r="B127">
        <f t="shared" si="7"/>
        <v>4.1303915789561935E-5</v>
      </c>
      <c r="C127">
        <f t="shared" si="11"/>
        <v>2.7536449349746962E-5</v>
      </c>
      <c r="D127">
        <f t="shared" si="10"/>
        <v>2.8960820281519583E-6</v>
      </c>
    </row>
    <row r="128" spans="1:4">
      <c r="A128">
        <f t="shared" si="12"/>
        <v>1.0600000000000007</v>
      </c>
      <c r="B128">
        <f t="shared" si="7"/>
        <v>3.7373393805090936E-5</v>
      </c>
      <c r="C128">
        <f t="shared" si="11"/>
        <v>2.4916009731503028E-5</v>
      </c>
      <c r="D128">
        <f t="shared" si="10"/>
        <v>2.6204833847733644E-6</v>
      </c>
    </row>
    <row r="129" spans="1:4">
      <c r="A129">
        <f t="shared" si="12"/>
        <v>1.0700000000000007</v>
      </c>
      <c r="B129">
        <f t="shared" si="7"/>
        <v>3.3816898607045595E-5</v>
      </c>
      <c r="C129">
        <f t="shared" si="11"/>
        <v>2.2544937913212051E-5</v>
      </c>
      <c r="D129">
        <f t="shared" si="10"/>
        <v>2.3711114198844638E-6</v>
      </c>
    </row>
    <row r="130" spans="1:4">
      <c r="A130">
        <f t="shared" si="12"/>
        <v>1.0800000000000007</v>
      </c>
      <c r="B130">
        <f t="shared" si="7"/>
        <v>3.0598838985495688E-5</v>
      </c>
      <c r="C130">
        <f t="shared" si="11"/>
        <v>2.0399503411171776E-5</v>
      </c>
      <c r="D130">
        <f t="shared" si="10"/>
        <v>2.1454703350438332E-6</v>
      </c>
    </row>
    <row r="131" spans="1:4">
      <c r="A131">
        <f t="shared" si="12"/>
        <v>1.0900000000000007</v>
      </c>
      <c r="B131">
        <f t="shared" si="7"/>
        <v>2.7687010293466113E-5</v>
      </c>
      <c r="C131">
        <f t="shared" si="11"/>
        <v>1.8458233995780426E-5</v>
      </c>
      <c r="D131">
        <f t="shared" si="10"/>
        <v>1.9413018384338075E-6</v>
      </c>
    </row>
    <row r="132" spans="1:4">
      <c r="A132">
        <f t="shared" si="12"/>
        <v>1.1000000000000008</v>
      </c>
      <c r="B132">
        <f t="shared" si="7"/>
        <v>2.5052272243076081E-5</v>
      </c>
      <c r="C132">
        <f t="shared" si="11"/>
        <v>1.6701700790245541E-5</v>
      </c>
      <c r="D132">
        <f t="shared" si="10"/>
        <v>1.7565625431169088E-6</v>
      </c>
    </row>
    <row r="134" spans="1:4">
      <c r="B134">
        <f>SUM(B23:B132)</f>
        <v>11.437483078301344</v>
      </c>
      <c r="C134">
        <f>SUM(C23:C132)</f>
        <v>9.5081731394598865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6061-AF0F-4F0E-A0AC-8514994578F6}">
  <dimension ref="A1:E23"/>
  <sheetViews>
    <sheetView workbookViewId="0">
      <selection activeCell="D24" sqref="D24"/>
    </sheetView>
  </sheetViews>
  <sheetFormatPr defaultRowHeight="15"/>
  <cols>
    <col min="1" max="1" width="10.7109375" bestFit="1" customWidth="1"/>
    <col min="2" max="2" width="10.7109375" customWidth="1"/>
  </cols>
  <sheetData>
    <row r="1" spans="1:5">
      <c r="A1" t="s">
        <v>0</v>
      </c>
      <c r="B1" t="s">
        <v>8</v>
      </c>
      <c r="C1" s="1" t="s">
        <v>11</v>
      </c>
      <c r="D1" s="1" t="s">
        <v>1</v>
      </c>
      <c r="E1" s="1" t="s">
        <v>67</v>
      </c>
    </row>
    <row r="2" spans="1:5">
      <c r="A2" s="1">
        <v>40057</v>
      </c>
      <c r="B2" s="1" t="s">
        <v>5</v>
      </c>
      <c r="C2">
        <v>1.5</v>
      </c>
      <c r="D2" t="s">
        <v>4</v>
      </c>
      <c r="E2" s="2">
        <v>3.1E-2</v>
      </c>
    </row>
    <row r="3" spans="1:5">
      <c r="A3" s="1">
        <v>40057</v>
      </c>
      <c r="B3" s="1" t="s">
        <v>10</v>
      </c>
      <c r="C3">
        <v>1.5</v>
      </c>
      <c r="D3" t="s">
        <v>4</v>
      </c>
      <c r="E3" s="2">
        <v>2.5000000000000001E-2</v>
      </c>
    </row>
    <row r="4" spans="1:5">
      <c r="A4" s="1">
        <v>40057</v>
      </c>
      <c r="B4" s="1" t="s">
        <v>6</v>
      </c>
      <c r="C4">
        <v>1.5</v>
      </c>
      <c r="D4" t="s">
        <v>4</v>
      </c>
      <c r="E4" s="2">
        <v>2.5000000000000001E-2</v>
      </c>
    </row>
    <row r="5" spans="1:5">
      <c r="A5" s="1">
        <v>40057</v>
      </c>
      <c r="B5" s="1" t="s">
        <v>5</v>
      </c>
      <c r="C5">
        <v>1.25</v>
      </c>
      <c r="D5" t="s">
        <v>3</v>
      </c>
      <c r="E5" s="2">
        <v>1.2E-4</v>
      </c>
    </row>
    <row r="6" spans="1:5">
      <c r="A6" s="1">
        <v>40057</v>
      </c>
      <c r="B6" s="1" t="s">
        <v>10</v>
      </c>
      <c r="C6">
        <v>1.25</v>
      </c>
      <c r="D6" t="s">
        <v>3</v>
      </c>
      <c r="E6" s="2">
        <v>3.1900000000000003E-5</v>
      </c>
    </row>
    <row r="7" spans="1:5">
      <c r="A7" s="1">
        <v>40057</v>
      </c>
      <c r="B7" s="1" t="s">
        <v>6</v>
      </c>
      <c r="C7">
        <v>1.25</v>
      </c>
      <c r="D7" t="s">
        <v>3</v>
      </c>
      <c r="E7" s="2">
        <v>6.1699999999999995E-5</v>
      </c>
    </row>
    <row r="8" spans="1:5">
      <c r="A8" s="1">
        <v>41498</v>
      </c>
      <c r="B8" s="1" t="s">
        <v>5</v>
      </c>
      <c r="C8">
        <v>0.05</v>
      </c>
      <c r="D8" t="s">
        <v>45</v>
      </c>
      <c r="E8" s="2">
        <v>4.6999999999999997E-5</v>
      </c>
    </row>
    <row r="9" spans="1:5">
      <c r="A9" s="1">
        <v>41498</v>
      </c>
      <c r="B9" s="1" t="s">
        <v>5</v>
      </c>
      <c r="C9">
        <v>0.35</v>
      </c>
      <c r="D9" t="s">
        <v>46</v>
      </c>
      <c r="E9" s="2">
        <v>5.8999999999999998E-5</v>
      </c>
    </row>
    <row r="10" spans="1:5">
      <c r="A10" s="1">
        <v>41498</v>
      </c>
      <c r="B10" s="1" t="s">
        <v>5</v>
      </c>
      <c r="C10">
        <v>0.5</v>
      </c>
      <c r="D10" t="s">
        <v>46</v>
      </c>
      <c r="E10" s="2">
        <v>2.1999999999999999E-5</v>
      </c>
    </row>
    <row r="11" spans="1:5">
      <c r="A11" s="1">
        <v>41498</v>
      </c>
      <c r="B11" s="1" t="s">
        <v>5</v>
      </c>
      <c r="C11">
        <v>0.68</v>
      </c>
      <c r="D11" t="s">
        <v>46</v>
      </c>
      <c r="E11" s="2">
        <v>5.1999999999999997E-5</v>
      </c>
    </row>
    <row r="12" spans="1:5">
      <c r="A12" s="1">
        <v>41498</v>
      </c>
      <c r="B12" s="1" t="s">
        <v>6</v>
      </c>
      <c r="C12">
        <v>0.05</v>
      </c>
      <c r="D12" t="s">
        <v>45</v>
      </c>
      <c r="E12" s="2">
        <v>4.3000000000000002E-5</v>
      </c>
    </row>
    <row r="13" spans="1:5">
      <c r="A13" s="1">
        <v>41498</v>
      </c>
      <c r="B13" s="1" t="s">
        <v>6</v>
      </c>
      <c r="C13">
        <v>0.35</v>
      </c>
      <c r="D13" t="s">
        <v>46</v>
      </c>
      <c r="E13" s="2">
        <v>9.1000000000000003E-5</v>
      </c>
    </row>
    <row r="14" spans="1:5">
      <c r="A14" s="1">
        <v>41498</v>
      </c>
      <c r="B14" s="1" t="s">
        <v>6</v>
      </c>
      <c r="C14">
        <v>0.5</v>
      </c>
      <c r="D14" t="s">
        <v>46</v>
      </c>
      <c r="E14" s="2">
        <v>3.4999999999999997E-5</v>
      </c>
    </row>
    <row r="15" spans="1:5">
      <c r="A15" s="1">
        <v>41498</v>
      </c>
      <c r="B15" s="1" t="s">
        <v>6</v>
      </c>
      <c r="C15">
        <v>0.68</v>
      </c>
      <c r="D15" t="s">
        <v>46</v>
      </c>
      <c r="E15" s="2">
        <v>5.7000000000000003E-5</v>
      </c>
    </row>
    <row r="16" spans="1:5">
      <c r="A16" s="1">
        <v>41540</v>
      </c>
      <c r="B16" s="1" t="s">
        <v>5</v>
      </c>
      <c r="C16">
        <v>0.05</v>
      </c>
      <c r="D16" t="s">
        <v>45</v>
      </c>
      <c r="E16" s="2">
        <v>2.2000000000000001E-7</v>
      </c>
    </row>
    <row r="17" spans="1:5">
      <c r="A17" s="1">
        <v>41540</v>
      </c>
      <c r="B17" s="1" t="s">
        <v>5</v>
      </c>
      <c r="C17">
        <v>0.35</v>
      </c>
      <c r="D17" t="s">
        <v>46</v>
      </c>
      <c r="E17" s="2">
        <v>1.5E-5</v>
      </c>
    </row>
    <row r="18" spans="1:5">
      <c r="A18" s="1">
        <v>41540</v>
      </c>
      <c r="B18" s="1" t="s">
        <v>5</v>
      </c>
      <c r="C18">
        <v>0.5</v>
      </c>
      <c r="D18" t="s">
        <v>46</v>
      </c>
      <c r="E18" s="2">
        <v>2.8E-5</v>
      </c>
    </row>
    <row r="19" spans="1:5">
      <c r="A19" s="1">
        <v>41540</v>
      </c>
      <c r="B19" s="1" t="s">
        <v>5</v>
      </c>
      <c r="C19">
        <v>0.68</v>
      </c>
      <c r="D19" t="s">
        <v>46</v>
      </c>
      <c r="E19" s="2">
        <v>4.3999999999999999E-5</v>
      </c>
    </row>
    <row r="20" spans="1:5">
      <c r="A20" s="1">
        <v>41540</v>
      </c>
      <c r="B20" s="1" t="s">
        <v>6</v>
      </c>
      <c r="C20">
        <v>0.05</v>
      </c>
      <c r="D20" t="s">
        <v>45</v>
      </c>
      <c r="E20" s="2">
        <v>1.4E-8</v>
      </c>
    </row>
    <row r="21" spans="1:5">
      <c r="A21" s="1">
        <v>41540</v>
      </c>
      <c r="B21" s="1" t="s">
        <v>6</v>
      </c>
      <c r="C21">
        <v>0.35</v>
      </c>
      <c r="D21" t="s">
        <v>46</v>
      </c>
      <c r="E21" s="2">
        <v>1.5999999999999999E-5</v>
      </c>
    </row>
    <row r="22" spans="1:5">
      <c r="A22" s="1">
        <v>41540</v>
      </c>
      <c r="B22" s="1" t="s">
        <v>6</v>
      </c>
      <c r="C22">
        <v>0.5</v>
      </c>
      <c r="D22" t="s">
        <v>46</v>
      </c>
      <c r="E22" s="2">
        <v>2.0999999999999999E-5</v>
      </c>
    </row>
    <row r="23" spans="1:5">
      <c r="A23" s="1">
        <v>41540</v>
      </c>
      <c r="B23" s="1" t="s">
        <v>6</v>
      </c>
      <c r="C23">
        <v>0.68</v>
      </c>
      <c r="D23" t="s">
        <v>46</v>
      </c>
      <c r="E23" s="2">
        <v>3.0000000000000001E-5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1F15-BA44-4292-9EDE-7DA27417D50D}">
  <dimension ref="A1:X24"/>
  <sheetViews>
    <sheetView workbookViewId="0">
      <selection activeCell="B9" sqref="B9:B12"/>
    </sheetView>
  </sheetViews>
  <sheetFormatPr defaultRowHeight="15"/>
  <cols>
    <col min="1" max="1" width="10.7109375" bestFit="1" customWidth="1"/>
    <col min="2" max="2" width="10.7109375" customWidth="1"/>
    <col min="3" max="3" width="10.7109375" bestFit="1" customWidth="1"/>
    <col min="4" max="4" width="10.7109375" customWidth="1"/>
    <col min="5" max="24" width="10.7109375" bestFit="1" customWidth="1"/>
  </cols>
  <sheetData>
    <row r="1" spans="1:24">
      <c r="A1" t="s">
        <v>0</v>
      </c>
      <c r="B1" t="s">
        <v>8</v>
      </c>
      <c r="C1" t="s">
        <v>11</v>
      </c>
      <c r="D1" t="s">
        <v>1</v>
      </c>
      <c r="E1">
        <v>10.199999999999999</v>
      </c>
      <c r="F1">
        <v>11</v>
      </c>
      <c r="G1">
        <v>30</v>
      </c>
      <c r="H1">
        <v>40</v>
      </c>
      <c r="I1">
        <v>50</v>
      </c>
      <c r="J1">
        <v>60</v>
      </c>
      <c r="K1">
        <v>70</v>
      </c>
      <c r="L1">
        <v>80</v>
      </c>
      <c r="M1">
        <v>90</v>
      </c>
      <c r="N1">
        <v>100</v>
      </c>
      <c r="O1">
        <v>200</v>
      </c>
      <c r="P1">
        <v>300</v>
      </c>
      <c r="Q1">
        <v>400</v>
      </c>
      <c r="R1">
        <v>500</v>
      </c>
      <c r="S1">
        <v>600</v>
      </c>
      <c r="T1">
        <v>14400</v>
      </c>
      <c r="U1" s="1"/>
      <c r="V1" s="1"/>
      <c r="W1" s="1"/>
      <c r="X1" s="1"/>
    </row>
    <row r="2" spans="1:24">
      <c r="A2" s="1">
        <v>40057</v>
      </c>
      <c r="B2" s="1" t="s">
        <v>5</v>
      </c>
      <c r="C2">
        <v>0.05</v>
      </c>
      <c r="D2" t="s">
        <v>45</v>
      </c>
      <c r="E2" s="2">
        <v>5.5300000000000004E-6</v>
      </c>
      <c r="F2" s="2"/>
    </row>
    <row r="3" spans="1:24">
      <c r="A3" s="1">
        <v>40057</v>
      </c>
      <c r="B3" s="1" t="s">
        <v>5</v>
      </c>
      <c r="C3">
        <v>0.3</v>
      </c>
      <c r="D3" t="s">
        <v>46</v>
      </c>
      <c r="E3" s="2">
        <v>3.9700000000000003E-5</v>
      </c>
      <c r="F3" s="2"/>
      <c r="U3" s="2"/>
      <c r="V3" s="2"/>
      <c r="W3" s="2"/>
    </row>
    <row r="4" spans="1:24">
      <c r="A4" s="1">
        <v>40057</v>
      </c>
      <c r="B4" s="1" t="s">
        <v>5</v>
      </c>
      <c r="C4">
        <v>0.5</v>
      </c>
      <c r="D4" t="s">
        <v>46</v>
      </c>
      <c r="E4" s="2">
        <v>1.03E-5</v>
      </c>
      <c r="F4" s="2"/>
    </row>
    <row r="5" spans="1:24">
      <c r="A5" s="1">
        <v>40057</v>
      </c>
      <c r="B5" s="1" t="s">
        <v>5</v>
      </c>
      <c r="C5">
        <v>0.8</v>
      </c>
      <c r="D5" t="s">
        <v>46</v>
      </c>
      <c r="E5" s="2">
        <v>1.5800000000000001E-5</v>
      </c>
      <c r="F5" s="2"/>
      <c r="X5" s="2"/>
    </row>
    <row r="6" spans="1:24">
      <c r="A6" s="1">
        <v>40057</v>
      </c>
      <c r="B6" s="1" t="s">
        <v>5</v>
      </c>
      <c r="C6">
        <v>1.25</v>
      </c>
      <c r="D6" t="s">
        <v>3</v>
      </c>
      <c r="E6" s="2">
        <v>4.7399999999999997E-4</v>
      </c>
      <c r="X6" s="2"/>
    </row>
    <row r="7" spans="1:24">
      <c r="A7" s="1">
        <v>40057</v>
      </c>
      <c r="B7" s="1" t="s">
        <v>10</v>
      </c>
      <c r="C7">
        <v>1.25</v>
      </c>
      <c r="D7" t="s">
        <v>3</v>
      </c>
      <c r="E7" s="2">
        <v>3.4200000000000002E-4</v>
      </c>
      <c r="X7" s="2"/>
    </row>
    <row r="8" spans="1:24">
      <c r="A8" s="1">
        <v>40057</v>
      </c>
      <c r="B8" s="1" t="s">
        <v>6</v>
      </c>
      <c r="C8">
        <v>1.25</v>
      </c>
      <c r="D8" t="s">
        <v>3</v>
      </c>
      <c r="E8" s="2">
        <v>3.3500000000000001E-4</v>
      </c>
      <c r="X8" s="2"/>
    </row>
    <row r="9" spans="1:24">
      <c r="A9" s="1">
        <v>40646</v>
      </c>
      <c r="B9" s="1" t="s">
        <v>6</v>
      </c>
      <c r="C9">
        <v>0.05</v>
      </c>
      <c r="D9" t="s">
        <v>45</v>
      </c>
      <c r="E9" s="2">
        <v>4.3000000000000003E-6</v>
      </c>
      <c r="X9" s="2"/>
    </row>
    <row r="10" spans="1:24">
      <c r="A10" s="1">
        <v>40646</v>
      </c>
      <c r="B10" s="1" t="s">
        <v>6</v>
      </c>
      <c r="C10">
        <v>0.3</v>
      </c>
      <c r="D10" t="s">
        <v>46</v>
      </c>
      <c r="E10" s="2">
        <v>3.9999999999999998E-6</v>
      </c>
      <c r="X10" s="2"/>
    </row>
    <row r="11" spans="1:24">
      <c r="A11" s="1">
        <v>40646</v>
      </c>
      <c r="B11" s="1" t="s">
        <v>6</v>
      </c>
      <c r="C11">
        <v>0.5</v>
      </c>
      <c r="D11" t="s">
        <v>46</v>
      </c>
      <c r="E11" s="2">
        <v>4.6999999999999999E-6</v>
      </c>
      <c r="X11" s="2"/>
    </row>
    <row r="12" spans="1:24">
      <c r="A12" s="1">
        <v>40646</v>
      </c>
      <c r="B12" s="1" t="s">
        <v>6</v>
      </c>
      <c r="C12">
        <v>0.8</v>
      </c>
      <c r="D12" t="s">
        <v>46</v>
      </c>
      <c r="E12" s="2">
        <v>3.1999999999999999E-6</v>
      </c>
      <c r="X12" s="2"/>
    </row>
    <row r="13" spans="1:24">
      <c r="A13" s="1">
        <v>41498</v>
      </c>
      <c r="B13" s="1" t="s">
        <v>5</v>
      </c>
      <c r="C13">
        <v>0.05</v>
      </c>
      <c r="D13" t="s">
        <v>45</v>
      </c>
      <c r="F13" s="2">
        <v>7.0999999999999998E-6</v>
      </c>
      <c r="X13" s="2"/>
    </row>
    <row r="14" spans="1:24">
      <c r="A14" s="1">
        <v>41498</v>
      </c>
      <c r="B14" s="1" t="s">
        <v>5</v>
      </c>
      <c r="C14">
        <v>0.35</v>
      </c>
      <c r="D14" t="s">
        <v>46</v>
      </c>
      <c r="F14" s="2">
        <v>8.3000000000000002E-6</v>
      </c>
      <c r="X14" s="2"/>
    </row>
    <row r="15" spans="1:24">
      <c r="A15" s="1">
        <v>41498</v>
      </c>
      <c r="B15" s="1" t="s">
        <v>5</v>
      </c>
      <c r="C15">
        <v>0.5</v>
      </c>
      <c r="D15" t="s">
        <v>46</v>
      </c>
      <c r="F15" s="2">
        <v>2.7999999999999999E-6</v>
      </c>
      <c r="X15" s="2"/>
    </row>
    <row r="16" spans="1:24">
      <c r="A16" s="1">
        <v>41498</v>
      </c>
      <c r="B16" s="1" t="s">
        <v>5</v>
      </c>
      <c r="C16">
        <v>0.68</v>
      </c>
      <c r="D16" t="s">
        <v>46</v>
      </c>
      <c r="F16" s="2">
        <v>3.4000000000000001E-6</v>
      </c>
      <c r="X16" s="2"/>
    </row>
    <row r="17" spans="1:24">
      <c r="A17" s="1">
        <v>41498</v>
      </c>
      <c r="B17" s="1" t="s">
        <v>6</v>
      </c>
      <c r="C17">
        <v>0.05</v>
      </c>
      <c r="D17" t="s">
        <v>45</v>
      </c>
      <c r="F17" s="2">
        <v>3.1999999999999999E-6</v>
      </c>
      <c r="X17" s="2"/>
    </row>
    <row r="18" spans="1:24">
      <c r="A18" s="1">
        <v>41498</v>
      </c>
      <c r="B18" s="1" t="s">
        <v>6</v>
      </c>
      <c r="C18">
        <v>0.5</v>
      </c>
      <c r="D18" t="s">
        <v>46</v>
      </c>
      <c r="F18" s="2">
        <v>1.9E-6</v>
      </c>
      <c r="X18" s="2"/>
    </row>
    <row r="19" spans="1:24">
      <c r="A19" s="1">
        <v>41498</v>
      </c>
      <c r="B19" s="1" t="s">
        <v>6</v>
      </c>
      <c r="C19">
        <v>0.68</v>
      </c>
      <c r="D19" t="s">
        <v>46</v>
      </c>
      <c r="F19" s="2">
        <v>3.3000000000000002E-6</v>
      </c>
      <c r="X19" s="2"/>
    </row>
    <row r="20" spans="1:24">
      <c r="A20" s="1">
        <v>41540</v>
      </c>
      <c r="B20" s="1" t="s">
        <v>6</v>
      </c>
      <c r="C20">
        <v>0.05</v>
      </c>
      <c r="D20" t="s">
        <v>45</v>
      </c>
      <c r="E20" s="2">
        <v>1.5999999999999999E-6</v>
      </c>
      <c r="X20" s="2"/>
    </row>
    <row r="21" spans="1:24">
      <c r="A21" s="1">
        <v>41540</v>
      </c>
      <c r="B21" s="1" t="s">
        <v>6</v>
      </c>
      <c r="C21">
        <v>0.35</v>
      </c>
      <c r="D21" t="s">
        <v>46</v>
      </c>
      <c r="E21" s="2">
        <v>4.3000000000000003E-6</v>
      </c>
    </row>
    <row r="22" spans="1:24">
      <c r="A22" s="1">
        <v>41540</v>
      </c>
      <c r="B22" s="1" t="s">
        <v>6</v>
      </c>
      <c r="C22">
        <v>0.5</v>
      </c>
      <c r="D22" t="s">
        <v>46</v>
      </c>
      <c r="E22" s="2">
        <v>3.4999999999999999E-6</v>
      </c>
    </row>
    <row r="23" spans="1:24">
      <c r="A23" s="1">
        <v>41540</v>
      </c>
      <c r="B23" s="1" t="s">
        <v>6</v>
      </c>
      <c r="C23">
        <v>0.68</v>
      </c>
      <c r="D23" t="s">
        <v>46</v>
      </c>
      <c r="E23" s="2">
        <v>2.7999999999999999E-6</v>
      </c>
    </row>
    <row r="24" spans="1:24">
      <c r="A24" s="1">
        <v>43056</v>
      </c>
      <c r="B24" s="1" t="s">
        <v>10</v>
      </c>
      <c r="C24">
        <v>0.3</v>
      </c>
      <c r="D24" t="s">
        <v>46</v>
      </c>
      <c r="G24" s="2">
        <v>2.1799869999999999E-5</v>
      </c>
      <c r="H24" s="2">
        <v>1.930773E-5</v>
      </c>
      <c r="I24" s="2">
        <v>1.0101809999999999E-5</v>
      </c>
      <c r="J24" s="2">
        <v>5.0216460000000003E-6</v>
      </c>
      <c r="K24" s="2">
        <v>3.264308E-6</v>
      </c>
      <c r="L24" s="2">
        <v>2.2688569999999999E-6</v>
      </c>
      <c r="M24" s="2">
        <v>1.8175679999999999E-6</v>
      </c>
      <c r="N24" s="2">
        <v>1.6237800000000001E-6</v>
      </c>
      <c r="O24" s="2">
        <v>4.8369139999999996E-7</v>
      </c>
      <c r="P24" s="2">
        <v>2.9459219999999998E-7</v>
      </c>
      <c r="Q24" s="2">
        <v>2.136741E-7</v>
      </c>
      <c r="R24" s="2">
        <v>1.7462839999999999E-7</v>
      </c>
      <c r="S24" s="2">
        <v>1.6908079999999999E-7</v>
      </c>
      <c r="T24" s="2">
        <v>1.656423E-7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EFEB-55B0-4042-87E3-2E8E65838397}">
  <dimension ref="A1:AN43"/>
  <sheetViews>
    <sheetView workbookViewId="0">
      <selection activeCell="B8" sqref="B8:B11"/>
    </sheetView>
  </sheetViews>
  <sheetFormatPr defaultRowHeight="15"/>
  <cols>
    <col min="1" max="1" width="10.7109375" bestFit="1" customWidth="1"/>
    <col min="2" max="2" width="10.7109375" customWidth="1"/>
  </cols>
  <sheetData>
    <row r="1" spans="1:22">
      <c r="A1" t="s">
        <v>0</v>
      </c>
      <c r="B1" t="s">
        <v>8</v>
      </c>
      <c r="C1" t="s">
        <v>11</v>
      </c>
      <c r="D1" t="s">
        <v>1</v>
      </c>
      <c r="E1" t="s">
        <v>14</v>
      </c>
      <c r="F1" t="s">
        <v>15</v>
      </c>
      <c r="G1" t="s">
        <v>23</v>
      </c>
      <c r="H1" t="s">
        <v>16</v>
      </c>
      <c r="I1" t="s">
        <v>24</v>
      </c>
      <c r="J1" t="s">
        <v>17</v>
      </c>
      <c r="K1" t="s">
        <v>25</v>
      </c>
      <c r="L1" t="s">
        <v>26</v>
      </c>
      <c r="M1" t="s">
        <v>27</v>
      </c>
      <c r="N1" t="s">
        <v>18</v>
      </c>
      <c r="O1" t="s">
        <v>28</v>
      </c>
      <c r="P1" t="s">
        <v>19</v>
      </c>
      <c r="Q1" t="s">
        <v>29</v>
      </c>
      <c r="R1" t="s">
        <v>30</v>
      </c>
      <c r="S1" t="s">
        <v>31</v>
      </c>
      <c r="T1" t="s">
        <v>20</v>
      </c>
      <c r="U1" t="s">
        <v>21</v>
      </c>
      <c r="V1" t="s">
        <v>22</v>
      </c>
    </row>
    <row r="2" spans="1:22">
      <c r="A2" s="1">
        <v>40057</v>
      </c>
      <c r="B2" s="1" t="s">
        <v>5</v>
      </c>
      <c r="C2">
        <v>0.05</v>
      </c>
      <c r="D2" t="s">
        <v>45</v>
      </c>
      <c r="E2">
        <v>50.27</v>
      </c>
      <c r="J2">
        <v>39.79</v>
      </c>
      <c r="P2">
        <v>31.77</v>
      </c>
      <c r="V2">
        <v>18.940000000000001</v>
      </c>
    </row>
    <row r="3" spans="1:22">
      <c r="A3" s="1">
        <v>40057</v>
      </c>
      <c r="B3" s="1" t="s">
        <v>5</v>
      </c>
      <c r="C3">
        <v>0.3</v>
      </c>
      <c r="D3" t="s">
        <v>46</v>
      </c>
      <c r="E3">
        <v>43.1</v>
      </c>
      <c r="J3">
        <v>32.15</v>
      </c>
      <c r="P3">
        <v>23.42</v>
      </c>
      <c r="V3">
        <v>11.19</v>
      </c>
    </row>
    <row r="4" spans="1:22">
      <c r="A4" s="1">
        <v>40057</v>
      </c>
      <c r="B4" s="1" t="s">
        <v>5</v>
      </c>
      <c r="C4">
        <v>0.5</v>
      </c>
      <c r="D4" t="s">
        <v>46</v>
      </c>
      <c r="E4">
        <v>42.33</v>
      </c>
      <c r="J4">
        <v>31.34</v>
      </c>
      <c r="P4">
        <v>25.06</v>
      </c>
      <c r="V4">
        <v>15.42</v>
      </c>
    </row>
    <row r="5" spans="1:22">
      <c r="A5" s="1">
        <v>40057</v>
      </c>
      <c r="B5" s="1" t="s">
        <v>5</v>
      </c>
      <c r="C5">
        <v>0.8</v>
      </c>
      <c r="D5" t="s">
        <v>46</v>
      </c>
      <c r="E5">
        <v>47.44</v>
      </c>
      <c r="J5">
        <v>28.22</v>
      </c>
      <c r="P5">
        <v>19.45</v>
      </c>
      <c r="V5">
        <v>11.93</v>
      </c>
    </row>
    <row r="6" spans="1:22">
      <c r="A6" s="1">
        <v>40057</v>
      </c>
      <c r="B6" s="1" t="s">
        <v>5</v>
      </c>
      <c r="C6">
        <v>1.25</v>
      </c>
      <c r="D6" t="s">
        <v>3</v>
      </c>
      <c r="E6">
        <v>32.770000000000003</v>
      </c>
      <c r="F6">
        <v>28.91</v>
      </c>
      <c r="H6">
        <v>22.35</v>
      </c>
      <c r="J6">
        <v>18.86</v>
      </c>
      <c r="N6">
        <v>9.1</v>
      </c>
      <c r="P6">
        <v>5.08</v>
      </c>
      <c r="V6">
        <v>0.93</v>
      </c>
    </row>
    <row r="7" spans="1:22">
      <c r="A7" s="1">
        <v>40057</v>
      </c>
      <c r="B7" s="1" t="s">
        <v>5</v>
      </c>
      <c r="C7">
        <v>1.5</v>
      </c>
      <c r="D7" t="s">
        <v>4</v>
      </c>
    </row>
    <row r="8" spans="1:22">
      <c r="A8" s="1">
        <v>40646</v>
      </c>
      <c r="B8" s="1" t="s">
        <v>6</v>
      </c>
      <c r="C8">
        <v>0.05</v>
      </c>
      <c r="D8" t="s">
        <v>45</v>
      </c>
      <c r="E8">
        <v>49.33</v>
      </c>
      <c r="F8">
        <v>45.33</v>
      </c>
      <c r="J8">
        <v>41.42</v>
      </c>
      <c r="P8">
        <v>36.450000000000003</v>
      </c>
      <c r="V8">
        <v>22.57</v>
      </c>
    </row>
    <row r="9" spans="1:22">
      <c r="A9" s="1">
        <v>40646</v>
      </c>
      <c r="B9" s="1" t="s">
        <v>6</v>
      </c>
      <c r="C9">
        <v>0.3</v>
      </c>
      <c r="D9" t="s">
        <v>46</v>
      </c>
      <c r="E9">
        <v>51.73</v>
      </c>
      <c r="F9">
        <v>46.07</v>
      </c>
      <c r="J9">
        <v>42.39</v>
      </c>
      <c r="P9">
        <v>35.78</v>
      </c>
      <c r="V9">
        <v>20.98</v>
      </c>
    </row>
    <row r="10" spans="1:22">
      <c r="A10" s="1">
        <v>40646</v>
      </c>
      <c r="B10" s="1" t="s">
        <v>6</v>
      </c>
      <c r="C10">
        <v>0.5</v>
      </c>
      <c r="D10" t="s">
        <v>46</v>
      </c>
      <c r="E10">
        <v>45.39</v>
      </c>
      <c r="F10">
        <v>38.07</v>
      </c>
      <c r="J10">
        <v>25.38</v>
      </c>
      <c r="P10">
        <v>19.29</v>
      </c>
      <c r="V10">
        <v>14.57</v>
      </c>
    </row>
    <row r="11" spans="1:22">
      <c r="A11" s="1">
        <v>40646</v>
      </c>
      <c r="B11" s="1" t="s">
        <v>6</v>
      </c>
      <c r="C11">
        <v>0.8</v>
      </c>
      <c r="D11" t="s">
        <v>46</v>
      </c>
      <c r="E11">
        <v>44.23</v>
      </c>
      <c r="F11">
        <v>36.67</v>
      </c>
      <c r="J11">
        <v>26</v>
      </c>
      <c r="P11">
        <v>19.260000000000002</v>
      </c>
      <c r="V11">
        <v>11.3</v>
      </c>
    </row>
    <row r="12" spans="1:22">
      <c r="A12" s="1">
        <v>41498</v>
      </c>
      <c r="B12" s="1" t="s">
        <v>5</v>
      </c>
      <c r="C12">
        <v>0.05</v>
      </c>
      <c r="D12" t="s">
        <v>45</v>
      </c>
      <c r="E12">
        <v>50.31</v>
      </c>
      <c r="J12">
        <v>43.03</v>
      </c>
      <c r="P12">
        <v>40.89</v>
      </c>
      <c r="T12">
        <v>37.479999999999997</v>
      </c>
      <c r="U12">
        <v>24.79</v>
      </c>
      <c r="V12">
        <v>20.92</v>
      </c>
    </row>
    <row r="13" spans="1:22">
      <c r="A13" s="1">
        <v>41498</v>
      </c>
      <c r="B13" s="1" t="s">
        <v>5</v>
      </c>
      <c r="C13">
        <v>0.35</v>
      </c>
      <c r="D13" t="s">
        <v>46</v>
      </c>
      <c r="E13">
        <v>45.69</v>
      </c>
      <c r="J13">
        <v>20.62</v>
      </c>
      <c r="P13">
        <v>19.04</v>
      </c>
      <c r="T13">
        <v>15.86</v>
      </c>
      <c r="U13">
        <v>13.21</v>
      </c>
      <c r="V13">
        <v>10.31</v>
      </c>
    </row>
    <row r="14" spans="1:22">
      <c r="A14" s="1">
        <v>41498</v>
      </c>
      <c r="B14" s="1" t="s">
        <v>5</v>
      </c>
      <c r="C14">
        <v>0.5</v>
      </c>
      <c r="D14" t="s">
        <v>46</v>
      </c>
      <c r="E14">
        <v>44.6</v>
      </c>
      <c r="J14">
        <v>26.5</v>
      </c>
      <c r="P14">
        <v>23.17</v>
      </c>
      <c r="T14">
        <v>21.3</v>
      </c>
      <c r="U14">
        <v>15.45</v>
      </c>
      <c r="V14">
        <v>8.86</v>
      </c>
    </row>
    <row r="15" spans="1:22">
      <c r="A15" s="1">
        <v>41498</v>
      </c>
      <c r="B15" s="1" t="s">
        <v>5</v>
      </c>
      <c r="C15">
        <v>0.68</v>
      </c>
      <c r="D15" t="s">
        <v>46</v>
      </c>
      <c r="E15">
        <v>43.83</v>
      </c>
      <c r="J15">
        <v>23.75</v>
      </c>
      <c r="P15">
        <v>20.77</v>
      </c>
      <c r="T15">
        <v>17.86</v>
      </c>
      <c r="U15">
        <v>13.55</v>
      </c>
      <c r="V15">
        <v>8.94</v>
      </c>
    </row>
    <row r="16" spans="1:22">
      <c r="A16" s="1">
        <v>41498</v>
      </c>
      <c r="B16" s="1" t="s">
        <v>6</v>
      </c>
      <c r="C16">
        <v>0.05</v>
      </c>
      <c r="D16" t="s">
        <v>45</v>
      </c>
      <c r="E16">
        <v>52.16</v>
      </c>
      <c r="J16">
        <v>41.27</v>
      </c>
      <c r="P16">
        <v>36.18</v>
      </c>
      <c r="T16">
        <v>32.159999999999997</v>
      </c>
      <c r="U16">
        <v>24.59</v>
      </c>
      <c r="V16">
        <v>14.91</v>
      </c>
    </row>
    <row r="17" spans="1:40">
      <c r="A17" s="1">
        <v>41498</v>
      </c>
      <c r="B17" s="1" t="s">
        <v>6</v>
      </c>
      <c r="C17">
        <v>0.35</v>
      </c>
      <c r="D17" t="s">
        <v>46</v>
      </c>
      <c r="E17">
        <v>47.67</v>
      </c>
      <c r="J17">
        <v>32.43</v>
      </c>
      <c r="P17">
        <v>29.72</v>
      </c>
      <c r="T17">
        <v>28.2</v>
      </c>
      <c r="U17">
        <v>24.6</v>
      </c>
      <c r="V17">
        <v>16.16</v>
      </c>
    </row>
    <row r="18" spans="1:40">
      <c r="A18" s="1">
        <v>41498</v>
      </c>
      <c r="B18" s="1" t="s">
        <v>6</v>
      </c>
      <c r="C18">
        <v>0.5</v>
      </c>
      <c r="D18" t="s">
        <v>46</v>
      </c>
      <c r="E18">
        <v>46.67</v>
      </c>
      <c r="J18">
        <v>19.95</v>
      </c>
      <c r="P18">
        <v>17.57</v>
      </c>
      <c r="T18">
        <v>15.1</v>
      </c>
      <c r="U18">
        <v>10.56</v>
      </c>
      <c r="V18">
        <v>7.46</v>
      </c>
    </row>
    <row r="19" spans="1:40">
      <c r="A19" s="1">
        <v>41498</v>
      </c>
      <c r="B19" s="1" t="s">
        <v>6</v>
      </c>
      <c r="C19">
        <v>0.68</v>
      </c>
      <c r="D19" t="s">
        <v>46</v>
      </c>
      <c r="E19">
        <v>44.87</v>
      </c>
      <c r="J19">
        <v>26.32</v>
      </c>
      <c r="P19">
        <v>21.7</v>
      </c>
      <c r="T19">
        <v>18.600000000000001</v>
      </c>
      <c r="U19">
        <v>15.77</v>
      </c>
      <c r="V19">
        <v>10.68</v>
      </c>
    </row>
    <row r="20" spans="1:40">
      <c r="A20" s="1">
        <v>41540</v>
      </c>
      <c r="B20" s="1" t="s">
        <v>5</v>
      </c>
      <c r="C20">
        <v>0.05</v>
      </c>
      <c r="D20" t="s">
        <v>45</v>
      </c>
      <c r="E20">
        <v>46.4</v>
      </c>
      <c r="J20">
        <v>42.02</v>
      </c>
      <c r="P20">
        <v>38.659999999999997</v>
      </c>
      <c r="T20">
        <v>35.840000000000003</v>
      </c>
      <c r="U20">
        <v>30.21</v>
      </c>
      <c r="V20">
        <v>23.99</v>
      </c>
      <c r="X20" s="5"/>
    </row>
    <row r="21" spans="1:40">
      <c r="A21" s="1">
        <v>41540</v>
      </c>
      <c r="B21" s="1" t="s">
        <v>5</v>
      </c>
      <c r="C21">
        <v>0.35</v>
      </c>
      <c r="D21" t="s">
        <v>46</v>
      </c>
      <c r="E21">
        <v>44.2</v>
      </c>
      <c r="J21">
        <v>26.19</v>
      </c>
      <c r="P21">
        <v>20.43</v>
      </c>
      <c r="T21">
        <v>18.86</v>
      </c>
      <c r="U21">
        <v>17.87</v>
      </c>
      <c r="V21">
        <v>14.08</v>
      </c>
      <c r="X21" s="5"/>
    </row>
    <row r="22" spans="1:40">
      <c r="A22" s="1">
        <v>41540</v>
      </c>
      <c r="B22" s="1" t="s">
        <v>5</v>
      </c>
      <c r="C22">
        <v>0.5</v>
      </c>
      <c r="D22" t="s">
        <v>46</v>
      </c>
      <c r="E22">
        <v>46.32</v>
      </c>
      <c r="J22">
        <v>26</v>
      </c>
      <c r="P22">
        <v>23.03</v>
      </c>
      <c r="T22">
        <v>20.43</v>
      </c>
      <c r="U22">
        <v>13.14</v>
      </c>
      <c r="V22">
        <v>9.2100000000000009</v>
      </c>
      <c r="X22" s="5"/>
    </row>
    <row r="23" spans="1:40">
      <c r="A23" s="1">
        <v>41540</v>
      </c>
      <c r="B23" s="1" t="s">
        <v>5</v>
      </c>
      <c r="C23">
        <v>0.68</v>
      </c>
      <c r="D23" t="s">
        <v>46</v>
      </c>
      <c r="E23">
        <v>39.51</v>
      </c>
      <c r="J23">
        <v>18.72</v>
      </c>
      <c r="P23">
        <v>16.02</v>
      </c>
      <c r="T23">
        <v>13.85</v>
      </c>
      <c r="U23">
        <v>12.97</v>
      </c>
      <c r="V23">
        <v>9.15</v>
      </c>
      <c r="X23" s="5"/>
    </row>
    <row r="24" spans="1:40">
      <c r="A24" s="1">
        <v>41540</v>
      </c>
      <c r="B24" s="1" t="s">
        <v>6</v>
      </c>
      <c r="C24">
        <v>0.05</v>
      </c>
      <c r="D24" t="s">
        <v>45</v>
      </c>
      <c r="E24">
        <v>45.96</v>
      </c>
      <c r="J24">
        <v>42.5</v>
      </c>
      <c r="P24">
        <v>39.72</v>
      </c>
      <c r="T24">
        <v>36.49</v>
      </c>
      <c r="U24">
        <v>30.01</v>
      </c>
      <c r="V24">
        <v>25.74</v>
      </c>
      <c r="X24" s="5"/>
    </row>
    <row r="25" spans="1:40">
      <c r="A25" s="1">
        <v>41540</v>
      </c>
      <c r="B25" s="1" t="s">
        <v>6</v>
      </c>
      <c r="C25">
        <v>0.35</v>
      </c>
      <c r="D25" t="s">
        <v>46</v>
      </c>
      <c r="E25">
        <v>45.52</v>
      </c>
      <c r="J25">
        <v>29.41</v>
      </c>
      <c r="P25">
        <v>24.55</v>
      </c>
      <c r="T25">
        <v>21.78</v>
      </c>
      <c r="U25">
        <v>14.36</v>
      </c>
      <c r="V25">
        <v>11.57</v>
      </c>
      <c r="X25" s="5"/>
    </row>
    <row r="26" spans="1:40">
      <c r="A26" s="1">
        <v>41540</v>
      </c>
      <c r="B26" s="1" t="s">
        <v>6</v>
      </c>
      <c r="C26">
        <v>0.5</v>
      </c>
      <c r="D26" t="s">
        <v>46</v>
      </c>
      <c r="E26">
        <v>44.14</v>
      </c>
      <c r="J26">
        <v>23.7</v>
      </c>
      <c r="P26">
        <v>19.739999999999998</v>
      </c>
      <c r="T26">
        <v>17.579999999999998</v>
      </c>
      <c r="U26">
        <v>13.25</v>
      </c>
      <c r="V26">
        <v>9.6199999999999992</v>
      </c>
      <c r="X26" s="5"/>
    </row>
    <row r="27" spans="1:40">
      <c r="A27" s="1">
        <v>41540</v>
      </c>
      <c r="B27" s="1" t="s">
        <v>6</v>
      </c>
      <c r="C27">
        <v>0.68</v>
      </c>
      <c r="D27" t="s">
        <v>46</v>
      </c>
      <c r="E27">
        <v>47.1</v>
      </c>
      <c r="J27">
        <v>25.49</v>
      </c>
      <c r="P27">
        <v>20.36</v>
      </c>
      <c r="T27">
        <v>18.260000000000002</v>
      </c>
      <c r="U27">
        <v>14.17</v>
      </c>
      <c r="V27">
        <v>10.86</v>
      </c>
      <c r="X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>
      <c r="A28" s="1">
        <v>43056</v>
      </c>
      <c r="B28" s="1" t="s">
        <v>10</v>
      </c>
      <c r="C28">
        <v>0.3</v>
      </c>
      <c r="D28" t="s">
        <v>46</v>
      </c>
      <c r="G28" s="3">
        <v>40.005218999999997</v>
      </c>
      <c r="H28" s="4">
        <v>35.054665</v>
      </c>
      <c r="I28" s="3">
        <v>31.654699999999998</v>
      </c>
      <c r="J28" s="4">
        <v>30.293897999999999</v>
      </c>
      <c r="K28" s="3">
        <v>29.553908</v>
      </c>
      <c r="L28" s="4">
        <v>28.937971000000001</v>
      </c>
      <c r="M28" s="3">
        <v>28.458680999999999</v>
      </c>
      <c r="N28" s="4">
        <v>28.055157999999999</v>
      </c>
      <c r="O28" s="3">
        <v>26.721523000000001</v>
      </c>
      <c r="P28" s="4">
        <v>25.888200000000001</v>
      </c>
      <c r="Q28" s="3">
        <v>25.402930000000001</v>
      </c>
      <c r="R28" s="4">
        <v>23.510249000000002</v>
      </c>
      <c r="S28" s="3">
        <v>19.392945999999998</v>
      </c>
      <c r="T28" s="4"/>
      <c r="V28" s="4">
        <v>10.369904999999999</v>
      </c>
      <c r="X28" s="5"/>
    </row>
    <row r="29" spans="1:40">
      <c r="A29" s="1"/>
      <c r="B29" s="1"/>
      <c r="X29" s="5"/>
    </row>
    <row r="30" spans="1:40">
      <c r="A30" s="1"/>
      <c r="B30" s="1"/>
      <c r="X30" s="5"/>
    </row>
    <row r="31" spans="1:40">
      <c r="A31" s="1"/>
      <c r="B31" s="1"/>
      <c r="X31" s="5"/>
    </row>
    <row r="32" spans="1:40">
      <c r="A32" s="1"/>
      <c r="B32" s="1"/>
      <c r="X32" s="5"/>
    </row>
    <row r="33" spans="1:24">
      <c r="A33" s="1"/>
      <c r="B33" s="1"/>
      <c r="X33" s="5"/>
    </row>
    <row r="34" spans="1:24">
      <c r="A34" s="1"/>
      <c r="B34" s="1"/>
      <c r="X34" s="5"/>
    </row>
    <row r="35" spans="1:24">
      <c r="A35" s="1"/>
      <c r="B35" s="1"/>
      <c r="X35" s="5"/>
    </row>
    <row r="36" spans="1:24">
      <c r="A36" s="1"/>
      <c r="B36" s="1"/>
      <c r="X36" s="5"/>
    </row>
    <row r="37" spans="1:24">
      <c r="A37" s="1"/>
      <c r="B37" s="1"/>
      <c r="X37" s="5"/>
    </row>
    <row r="38" spans="1:24">
      <c r="A38" s="1"/>
      <c r="B38" s="1"/>
      <c r="X38" s="5"/>
    </row>
    <row r="39" spans="1:24">
      <c r="A39" s="1"/>
      <c r="B39" s="1"/>
      <c r="X39" s="5"/>
    </row>
    <row r="40" spans="1:24">
      <c r="A40" s="1"/>
      <c r="B40" s="1"/>
      <c r="X40" s="5"/>
    </row>
    <row r="41" spans="1:24">
      <c r="A41" s="1"/>
      <c r="B41" s="1"/>
      <c r="X41" s="5"/>
    </row>
    <row r="42" spans="1:24">
      <c r="A42" s="1"/>
      <c r="B42" s="1"/>
      <c r="X42" s="5"/>
    </row>
    <row r="43" spans="1:24">
      <c r="A43" s="1"/>
      <c r="B43" s="1"/>
      <c r="X43" s="5"/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3</vt:i4>
      </vt:variant>
    </vt:vector>
  </HeadingPairs>
  <TitlesOfParts>
    <vt:vector size="13" baseType="lpstr">
      <vt:lpstr>Description</vt:lpstr>
      <vt:lpstr>GSD</vt:lpstr>
      <vt:lpstr>WC</vt:lpstr>
      <vt:lpstr>Dpr</vt:lpstr>
      <vt:lpstr>Ddry</vt:lpstr>
      <vt:lpstr>RD</vt:lpstr>
      <vt:lpstr>Ksat</vt:lpstr>
      <vt:lpstr>Kunsat</vt:lpstr>
      <vt:lpstr>pF</vt:lpstr>
      <vt:lpstr>por</vt:lpstr>
      <vt:lpstr>b</vt:lpstr>
      <vt:lpstr>h</vt:lpstr>
      <vt:lpstr>Z_r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van den Brink</dc:creator>
  <cp:lastModifiedBy>Mark van den Brink</cp:lastModifiedBy>
  <dcterms:created xsi:type="dcterms:W3CDTF">2015-06-05T18:17:20Z</dcterms:created>
  <dcterms:modified xsi:type="dcterms:W3CDTF">2024-02-02T17:17:29Z</dcterms:modified>
</cp:coreProperties>
</file>