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58659605715c72d/Desktop/Master Life Science and Technology/5_Master End Project/12_End at TU Delft/02_Methylstyrene experiments/Stability experiments/"/>
    </mc:Choice>
  </mc:AlternateContent>
  <xr:revisionPtr revIDLastSave="28" documentId="8_{DF9E10F6-8D44-461B-935F-6CA1E31D2E8C}" xr6:coauthVersionLast="46" xr6:coauthVersionMax="46" xr10:uidLastSave="{1D015EA3-A85D-4F85-A4B4-557F0C51403F}"/>
  <bookViews>
    <workbookView xWindow="-110" yWindow="-110" windowWidth="18480" windowHeight="11020" xr2:uid="{94114A86-7F1C-48CD-85A6-617AE1DC2B47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H20" i="1"/>
  <c r="H21" i="1"/>
  <c r="H22" i="1"/>
  <c r="H23" i="1"/>
  <c r="H24" i="1"/>
  <c r="H25" i="1"/>
  <c r="H26" i="1"/>
  <c r="H19" i="1"/>
  <c r="H12" i="1"/>
  <c r="H13" i="1"/>
  <c r="H14" i="1"/>
  <c r="H15" i="1"/>
  <c r="H16" i="1"/>
  <c r="H17" i="1"/>
  <c r="H18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E19" i="1"/>
  <c r="E22" i="1"/>
  <c r="E21" i="1"/>
  <c r="E20" i="1"/>
  <c r="E14" i="1"/>
  <c r="E13" i="1"/>
  <c r="E12" i="1"/>
  <c r="E11" i="1"/>
  <c r="E23" i="1"/>
  <c r="E15" i="1"/>
</calcChain>
</file>

<file path=xl/sharedStrings.xml><?xml version="1.0" encoding="utf-8"?>
<sst xmlns="http://schemas.openxmlformats.org/spreadsheetml/2006/main" count="42" uniqueCount="24">
  <si>
    <t>sample</t>
  </si>
  <si>
    <t>free</t>
  </si>
  <si>
    <t>beads</t>
  </si>
  <si>
    <t>conc [tBuOOH]</t>
  </si>
  <si>
    <t>10mM</t>
  </si>
  <si>
    <t>1mM</t>
  </si>
  <si>
    <t>time [min]</t>
  </si>
  <si>
    <t>mg</t>
  </si>
  <si>
    <t>uL</t>
  </si>
  <si>
    <t xml:space="preserve">buffer </t>
  </si>
  <si>
    <t>V(tBuOOH)</t>
  </si>
  <si>
    <t>Constances + stock solutions</t>
  </si>
  <si>
    <t>M(UPO)</t>
  </si>
  <si>
    <t>g/mol</t>
  </si>
  <si>
    <t>catalyst loading beads</t>
  </si>
  <si>
    <t>mgprotein/gbeads</t>
  </si>
  <si>
    <t>immobilization yield beads</t>
  </si>
  <si>
    <t>c(tBuOOH stock)</t>
  </si>
  <si>
    <t>mM</t>
  </si>
  <si>
    <t>c(UPO stock)</t>
  </si>
  <si>
    <t>g/L</t>
  </si>
  <si>
    <t>c(UPO)</t>
  </si>
  <si>
    <t>V(UPO )</t>
  </si>
  <si>
    <t>ABTS activity assay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</si>
</sst>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32705-C767-41FE-9D7E-A03D59D698E1}">
  <dimension ref="A1:H26"/>
  <sheetViews>
    <sheetView tabSelected="1" workbookViewId="0">
      <selection activeCell="K17" sqref="K17"/>
    </sheetView>
  </sheetViews>
  <sheetFormatPr defaultRowHeight="14.5" x14ac:dyDescent="0.35"/>
  <cols>
    <col min="2" max="2" width="13.81640625" customWidth="1"/>
    <col min="4" max="4" width="11.81640625" bestFit="1" customWidth="1"/>
    <col min="8" max="8" width="11.1796875" customWidth="1"/>
  </cols>
  <sheetData>
    <row r="1" spans="1:8" s="2" customFormat="1" x14ac:dyDescent="0.35">
      <c r="A1" s="1" t="s">
        <v>11</v>
      </c>
      <c r="B1" s="1"/>
    </row>
    <row r="2" spans="1:8" x14ac:dyDescent="0.35">
      <c r="A2" t="s">
        <v>12</v>
      </c>
      <c r="C2">
        <v>44400</v>
      </c>
      <c r="D2" t="s">
        <v>13</v>
      </c>
    </row>
    <row r="3" spans="1:8" x14ac:dyDescent="0.35">
      <c r="A3" t="s">
        <v>14</v>
      </c>
      <c r="C3">
        <v>0.5</v>
      </c>
      <c r="D3" t="s">
        <v>15</v>
      </c>
    </row>
    <row r="4" spans="1:8" x14ac:dyDescent="0.35">
      <c r="A4" t="s">
        <v>16</v>
      </c>
      <c r="C4">
        <v>0.185</v>
      </c>
    </row>
    <row r="5" spans="1:8" x14ac:dyDescent="0.35">
      <c r="A5" t="s">
        <v>17</v>
      </c>
      <c r="C5">
        <v>1250</v>
      </c>
      <c r="D5" t="s">
        <v>18</v>
      </c>
    </row>
    <row r="6" spans="1:8" x14ac:dyDescent="0.35">
      <c r="A6" t="s">
        <v>19</v>
      </c>
      <c r="C6">
        <v>2.54</v>
      </c>
      <c r="D6" t="s">
        <v>20</v>
      </c>
    </row>
    <row r="9" spans="1:8" s="3" customFormat="1" x14ac:dyDescent="0.35">
      <c r="A9" s="1" t="s">
        <v>23</v>
      </c>
    </row>
    <row r="10" spans="1:8" x14ac:dyDescent="0.35">
      <c r="A10" t="s">
        <v>0</v>
      </c>
      <c r="B10" t="s">
        <v>3</v>
      </c>
      <c r="C10" t="s">
        <v>6</v>
      </c>
      <c r="D10" t="s">
        <v>21</v>
      </c>
      <c r="E10" t="s">
        <v>22</v>
      </c>
      <c r="G10" t="s">
        <v>9</v>
      </c>
      <c r="H10" t="s">
        <v>10</v>
      </c>
    </row>
    <row r="11" spans="1:8" x14ac:dyDescent="0.35">
      <c r="A11" t="s">
        <v>1</v>
      </c>
      <c r="B11" t="s">
        <v>4</v>
      </c>
      <c r="C11">
        <v>10</v>
      </c>
      <c r="D11">
        <v>0.5</v>
      </c>
      <c r="E11">
        <f>6.6/3</f>
        <v>2.1999999999999997</v>
      </c>
      <c r="F11" t="s">
        <v>8</v>
      </c>
      <c r="G11">
        <f>750/3</f>
        <v>250</v>
      </c>
      <c r="H11">
        <f>(G11*10)/$C$5</f>
        <v>2</v>
      </c>
    </row>
    <row r="12" spans="1:8" x14ac:dyDescent="0.35">
      <c r="C12">
        <v>30</v>
      </c>
      <c r="D12">
        <v>0.5</v>
      </c>
      <c r="E12">
        <f t="shared" ref="E12:E14" si="0">6.6/3</f>
        <v>2.1999999999999997</v>
      </c>
      <c r="F12" t="s">
        <v>8</v>
      </c>
      <c r="G12">
        <f t="shared" ref="G12:G26" si="1">750/3</f>
        <v>250</v>
      </c>
      <c r="H12">
        <f t="shared" ref="H12:H18" si="2">(G12*10)/$C$5</f>
        <v>2</v>
      </c>
    </row>
    <row r="13" spans="1:8" x14ac:dyDescent="0.35">
      <c r="C13">
        <v>60</v>
      </c>
      <c r="D13">
        <v>0.5</v>
      </c>
      <c r="E13">
        <f t="shared" si="0"/>
        <v>2.1999999999999997</v>
      </c>
      <c r="F13" t="s">
        <v>8</v>
      </c>
      <c r="G13">
        <f t="shared" si="1"/>
        <v>250</v>
      </c>
      <c r="H13">
        <f t="shared" si="2"/>
        <v>2</v>
      </c>
    </row>
    <row r="14" spans="1:8" x14ac:dyDescent="0.35">
      <c r="C14">
        <v>120</v>
      </c>
      <c r="D14">
        <v>0.5</v>
      </c>
      <c r="E14">
        <f t="shared" si="0"/>
        <v>2.1999999999999997</v>
      </c>
      <c r="F14" t="s">
        <v>8</v>
      </c>
      <c r="G14">
        <f t="shared" si="1"/>
        <v>250</v>
      </c>
      <c r="H14">
        <f t="shared" si="2"/>
        <v>2</v>
      </c>
    </row>
    <row r="15" spans="1:8" x14ac:dyDescent="0.35">
      <c r="A15" t="s">
        <v>2</v>
      </c>
      <c r="B15" t="s">
        <v>4</v>
      </c>
      <c r="C15">
        <v>10</v>
      </c>
      <c r="D15">
        <v>0.5</v>
      </c>
      <c r="E15">
        <f>180/3</f>
        <v>60</v>
      </c>
      <c r="F15" t="s">
        <v>7</v>
      </c>
      <c r="G15">
        <f t="shared" si="1"/>
        <v>250</v>
      </c>
      <c r="H15">
        <f t="shared" si="2"/>
        <v>2</v>
      </c>
    </row>
    <row r="16" spans="1:8" x14ac:dyDescent="0.35">
      <c r="C16">
        <v>30</v>
      </c>
      <c r="D16">
        <v>0.5</v>
      </c>
      <c r="E16">
        <v>60</v>
      </c>
      <c r="F16" t="s">
        <v>7</v>
      </c>
      <c r="G16">
        <f t="shared" si="1"/>
        <v>250</v>
      </c>
      <c r="H16">
        <f t="shared" si="2"/>
        <v>2</v>
      </c>
    </row>
    <row r="17" spans="1:8" x14ac:dyDescent="0.35">
      <c r="C17">
        <v>60</v>
      </c>
      <c r="D17">
        <v>0.5</v>
      </c>
      <c r="E17">
        <v>60</v>
      </c>
      <c r="F17" t="s">
        <v>7</v>
      </c>
      <c r="G17">
        <f t="shared" si="1"/>
        <v>250</v>
      </c>
      <c r="H17">
        <f t="shared" si="2"/>
        <v>2</v>
      </c>
    </row>
    <row r="18" spans="1:8" x14ac:dyDescent="0.35">
      <c r="C18">
        <v>120</v>
      </c>
      <c r="D18">
        <v>0.5</v>
      </c>
      <c r="E18">
        <v>60</v>
      </c>
      <c r="F18" t="s">
        <v>7</v>
      </c>
      <c r="G18">
        <f t="shared" si="1"/>
        <v>250</v>
      </c>
      <c r="H18">
        <f t="shared" si="2"/>
        <v>2</v>
      </c>
    </row>
    <row r="19" spans="1:8" x14ac:dyDescent="0.35">
      <c r="A19" t="s">
        <v>1</v>
      </c>
      <c r="B19" t="s">
        <v>5</v>
      </c>
      <c r="C19">
        <v>10</v>
      </c>
      <c r="D19">
        <v>0.5</v>
      </c>
      <c r="E19">
        <f>6.6/3</f>
        <v>2.1999999999999997</v>
      </c>
      <c r="F19" t="s">
        <v>8</v>
      </c>
      <c r="G19">
        <f t="shared" si="1"/>
        <v>250</v>
      </c>
      <c r="H19">
        <f>(G19*1)/$C$5</f>
        <v>0.2</v>
      </c>
    </row>
    <row r="20" spans="1:8" x14ac:dyDescent="0.35">
      <c r="C20">
        <v>30</v>
      </c>
      <c r="D20">
        <v>0.5</v>
      </c>
      <c r="E20">
        <f t="shared" ref="E20:E22" si="3">6.6/3</f>
        <v>2.1999999999999997</v>
      </c>
      <c r="F20" t="s">
        <v>8</v>
      </c>
      <c r="G20">
        <f t="shared" si="1"/>
        <v>250</v>
      </c>
      <c r="H20">
        <f t="shared" ref="H20:H26" si="4">(G20*1)/$C$5</f>
        <v>0.2</v>
      </c>
    </row>
    <row r="21" spans="1:8" x14ac:dyDescent="0.35">
      <c r="C21">
        <v>60</v>
      </c>
      <c r="D21">
        <v>0.5</v>
      </c>
      <c r="E21">
        <f t="shared" si="3"/>
        <v>2.1999999999999997</v>
      </c>
      <c r="F21" t="s">
        <v>8</v>
      </c>
      <c r="G21">
        <f t="shared" si="1"/>
        <v>250</v>
      </c>
      <c r="H21">
        <f t="shared" si="4"/>
        <v>0.2</v>
      </c>
    </row>
    <row r="22" spans="1:8" x14ac:dyDescent="0.35">
      <c r="C22">
        <v>120</v>
      </c>
      <c r="D22">
        <v>0.5</v>
      </c>
      <c r="E22">
        <f t="shared" si="3"/>
        <v>2.1999999999999997</v>
      </c>
      <c r="F22" t="s">
        <v>8</v>
      </c>
      <c r="G22">
        <f t="shared" si="1"/>
        <v>250</v>
      </c>
      <c r="H22">
        <f t="shared" si="4"/>
        <v>0.2</v>
      </c>
    </row>
    <row r="23" spans="1:8" x14ac:dyDescent="0.35">
      <c r="A23" t="s">
        <v>2</v>
      </c>
      <c r="B23" t="s">
        <v>5</v>
      </c>
      <c r="C23">
        <v>10</v>
      </c>
      <c r="D23">
        <v>0.5</v>
      </c>
      <c r="E23">
        <f>180/3</f>
        <v>60</v>
      </c>
      <c r="F23" t="s">
        <v>7</v>
      </c>
      <c r="G23">
        <f t="shared" si="1"/>
        <v>250</v>
      </c>
      <c r="H23">
        <f t="shared" si="4"/>
        <v>0.2</v>
      </c>
    </row>
    <row r="24" spans="1:8" x14ac:dyDescent="0.35">
      <c r="C24">
        <v>30</v>
      </c>
      <c r="D24">
        <v>0.5</v>
      </c>
      <c r="E24">
        <v>60</v>
      </c>
      <c r="F24" t="s">
        <v>7</v>
      </c>
      <c r="G24">
        <f t="shared" si="1"/>
        <v>250</v>
      </c>
      <c r="H24">
        <f t="shared" si="4"/>
        <v>0.2</v>
      </c>
    </row>
    <row r="25" spans="1:8" x14ac:dyDescent="0.35">
      <c r="C25">
        <v>60</v>
      </c>
      <c r="D25">
        <v>0.5</v>
      </c>
      <c r="E25">
        <v>60</v>
      </c>
      <c r="F25" t="s">
        <v>7</v>
      </c>
      <c r="G25">
        <f t="shared" si="1"/>
        <v>250</v>
      </c>
      <c r="H25">
        <f t="shared" si="4"/>
        <v>0.2</v>
      </c>
    </row>
    <row r="26" spans="1:8" x14ac:dyDescent="0.35">
      <c r="C26">
        <v>120</v>
      </c>
      <c r="D26">
        <v>0.5</v>
      </c>
      <c r="E26">
        <v>60</v>
      </c>
      <c r="F26" t="s">
        <v>7</v>
      </c>
      <c r="G26">
        <f t="shared" si="1"/>
        <v>250</v>
      </c>
      <c r="H26">
        <f t="shared" si="4"/>
        <v>0.2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Friederike Nintzel</dc:creator>
  <cp:lastModifiedBy>Friederike Nintzel</cp:lastModifiedBy>
  <dcterms:created xsi:type="dcterms:W3CDTF">2021-03-03T07:37:29Z</dcterms:created>
  <dcterms:modified xsi:type="dcterms:W3CDTF">2021-03-03T12:06:53Z</dcterms:modified>
</cp:coreProperties>
</file>