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Kerjaan\DEP\Outputs\#3 Case Study Journal Paper\Comparative Cases\"/>
    </mc:Choice>
  </mc:AlternateContent>
  <xr:revisionPtr revIDLastSave="0" documentId="13_ncr:1_{73C1D7C0-0EEF-4CD4-8765-34432542F7CF}" xr6:coauthVersionLast="41" xr6:coauthVersionMax="41" xr10:uidLastSave="{00000000-0000-0000-0000-000000000000}"/>
  <bookViews>
    <workbookView xWindow="-108" yWindow="-108" windowWidth="23256" windowHeight="12576" firstSheet="1" activeTab="4" xr2:uid="{465FCB03-B66F-4FE8-B0F1-4A5671FAA2FA}"/>
  </bookViews>
  <sheets>
    <sheet name="Summary" sheetId="14" r:id="rId1"/>
    <sheet name="FH1" sheetId="1" r:id="rId2"/>
    <sheet name="FH2" sheetId="2" r:id="rId3"/>
    <sheet name="FH3" sheetId="3" r:id="rId4"/>
    <sheet name="FH4" sheetId="4" r:id="rId5"/>
    <sheet name="FH5" sheetId="5" r:id="rId6"/>
    <sheet name="FH6" sheetId="6" r:id="rId7"/>
    <sheet name="FH7" sheetId="7" r:id="rId8"/>
    <sheet name="FH8" sheetId="8" r:id="rId9"/>
    <sheet name="FH9" sheetId="9" r:id="rId10"/>
    <sheet name="FH10" sheetId="10" r:id="rId11"/>
    <sheet name="FH11" sheetId="11" r:id="rId12"/>
    <sheet name="FH12" sheetId="12" r:id="rId13"/>
    <sheet name="FH13" sheetId="13" r:id="rId14"/>
    <sheet name="Analysis" sheetId="16" r:id="rId15"/>
    <sheet name="Codes List" sheetId="17" r:id="rId16"/>
  </sheets>
  <definedNames>
    <definedName name="_xlnm._FilterDatabase" localSheetId="14" hidden="1">Analysis!$A$1:$D$242</definedName>
    <definedName name="_xlnm._FilterDatabase" localSheetId="1" hidden="1">'FH1'!$A$1:$K$1</definedName>
    <definedName name="_xlnm._FilterDatabase" localSheetId="10" hidden="1">'FH10'!$A$1:$K$1</definedName>
    <definedName name="_xlnm._FilterDatabase" localSheetId="11" hidden="1">'FH11'!$A$1:$K$1</definedName>
    <definedName name="_xlnm._FilterDatabase" localSheetId="12" hidden="1">'FH12'!$A$1:$K$1</definedName>
    <definedName name="_xlnm._FilterDatabase" localSheetId="13" hidden="1">'FH13'!$A$1:$I$1</definedName>
    <definedName name="_xlnm._FilterDatabase" localSheetId="2" hidden="1">'FH2'!$A$1:$K$1</definedName>
    <definedName name="_xlnm._FilterDatabase" localSheetId="3" hidden="1">'FH3'!$A$1:$K$1</definedName>
    <definedName name="_xlnm._FilterDatabase" localSheetId="4" hidden="1">'FH4'!$A$1:$K$1</definedName>
    <definedName name="_xlnm._FilterDatabase" localSheetId="5" hidden="1">'FH5'!$A$1:$K$1</definedName>
    <definedName name="_xlnm._FilterDatabase" localSheetId="6" hidden="1">'FH6'!$A$1:$K$1</definedName>
    <definedName name="_xlnm._FilterDatabase" localSheetId="7" hidden="1">'FH7'!$A$1:$K$1</definedName>
    <definedName name="_xlnm._FilterDatabase" localSheetId="8" hidden="1">'FH8'!$A$1:$K$1</definedName>
    <definedName name="_xlnm._FilterDatabase" localSheetId="9" hidden="1">'FH9'!$A$1:$I$1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9" i="12" l="1"/>
  <c r="C60" i="12"/>
  <c r="C61" i="12"/>
  <c r="C62" i="12"/>
  <c r="C63" i="12"/>
  <c r="C64" i="12"/>
  <c r="C21" i="11"/>
  <c r="C22" i="11"/>
  <c r="C23" i="11"/>
  <c r="C24" i="11"/>
  <c r="C25" i="11"/>
  <c r="C26" i="11"/>
  <c r="C33" i="10"/>
  <c r="C34" i="10"/>
  <c r="C35" i="10"/>
  <c r="C36" i="10"/>
  <c r="C37" i="10"/>
  <c r="C38" i="10"/>
  <c r="C37" i="8"/>
  <c r="C38" i="8"/>
  <c r="C39" i="8"/>
  <c r="C40" i="8"/>
  <c r="C41" i="8"/>
  <c r="C42" i="8"/>
  <c r="C31" i="7"/>
  <c r="C32" i="7"/>
  <c r="C33" i="7"/>
  <c r="C34" i="7"/>
  <c r="C35" i="7"/>
  <c r="C36" i="7"/>
  <c r="C58" i="6"/>
  <c r="C59" i="6"/>
  <c r="C60" i="6"/>
  <c r="C61" i="6"/>
  <c r="C62" i="6"/>
  <c r="C63" i="6"/>
  <c r="C39" i="5"/>
  <c r="C40" i="5"/>
  <c r="C41" i="5"/>
  <c r="C42" i="5"/>
  <c r="C43" i="5"/>
  <c r="C44" i="5"/>
  <c r="C27" i="4"/>
  <c r="C28" i="4"/>
  <c r="C29" i="4"/>
  <c r="C30" i="4"/>
  <c r="C31" i="4"/>
  <c r="C26" i="4"/>
  <c r="C21" i="3"/>
  <c r="C22" i="3"/>
  <c r="C23" i="3"/>
  <c r="C24" i="3"/>
  <c r="C25" i="3"/>
  <c r="C20" i="3"/>
  <c r="C24" i="2"/>
  <c r="C25" i="2"/>
  <c r="C26" i="2"/>
  <c r="C27" i="2"/>
  <c r="C28" i="2"/>
  <c r="C29" i="2"/>
  <c r="C22" i="1"/>
  <c r="C23" i="1"/>
  <c r="C24" i="1"/>
  <c r="C25" i="1"/>
  <c r="C26" i="1"/>
  <c r="C27" i="1"/>
  <c r="I3" i="2"/>
  <c r="I4" i="2"/>
  <c r="I5" i="2"/>
  <c r="I6" i="2"/>
  <c r="I7" i="2"/>
  <c r="I8" i="2"/>
  <c r="I9" i="2"/>
  <c r="I10" i="2"/>
  <c r="I11" i="2"/>
  <c r="I12" i="2"/>
  <c r="I13" i="2"/>
  <c r="I14" i="2"/>
  <c r="I15" i="2"/>
  <c r="I16" i="2"/>
  <c r="I17" i="2"/>
  <c r="I3" i="3"/>
  <c r="I4" i="3"/>
  <c r="I5" i="3"/>
  <c r="I6" i="3"/>
  <c r="I7" i="3"/>
  <c r="I8" i="3"/>
  <c r="I9" i="3"/>
  <c r="I10" i="3"/>
  <c r="I11" i="3"/>
  <c r="I12" i="3"/>
  <c r="I13" i="3"/>
  <c r="I3" i="4"/>
  <c r="I4" i="4"/>
  <c r="I5" i="4"/>
  <c r="I6" i="4"/>
  <c r="I7" i="4"/>
  <c r="I8" i="4"/>
  <c r="I9" i="4"/>
  <c r="I10" i="4"/>
  <c r="I11" i="4"/>
  <c r="I12" i="4"/>
  <c r="I13" i="4"/>
  <c r="I14" i="4"/>
  <c r="I3" i="5"/>
  <c r="I4" i="5"/>
  <c r="I5" i="5"/>
  <c r="I6" i="5"/>
  <c r="I7" i="5"/>
  <c r="I8" i="5"/>
  <c r="I9" i="5"/>
  <c r="I10" i="5"/>
  <c r="I11" i="5"/>
  <c r="I12" i="5"/>
  <c r="I13" i="5"/>
  <c r="I3" i="6"/>
  <c r="I4" i="6"/>
  <c r="I5" i="6"/>
  <c r="I6" i="6"/>
  <c r="I7" i="6"/>
  <c r="I8" i="6"/>
  <c r="I9" i="6"/>
  <c r="I10" i="6"/>
  <c r="I11" i="6"/>
  <c r="I12" i="6"/>
  <c r="I13" i="6"/>
  <c r="I14" i="6"/>
  <c r="I15" i="6"/>
  <c r="I16" i="6"/>
  <c r="I17" i="6"/>
  <c r="I18" i="6"/>
  <c r="I19" i="6"/>
  <c r="I20" i="6"/>
  <c r="I21" i="6"/>
  <c r="I22" i="6"/>
  <c r="I23" i="6"/>
  <c r="I3" i="7"/>
  <c r="I4" i="7"/>
  <c r="I5" i="7"/>
  <c r="I6" i="7"/>
  <c r="I7" i="7"/>
  <c r="I8" i="7"/>
  <c r="I9" i="7"/>
  <c r="I10" i="7"/>
  <c r="I11" i="7"/>
  <c r="I3" i="8"/>
  <c r="I4" i="8"/>
  <c r="I5" i="8"/>
  <c r="I6" i="8"/>
  <c r="I7" i="8"/>
  <c r="I8" i="8"/>
  <c r="I9" i="8"/>
  <c r="I10" i="8"/>
  <c r="I11" i="8"/>
  <c r="I12" i="8"/>
  <c r="I13" i="8"/>
  <c r="I14" i="8"/>
  <c r="I15" i="8"/>
  <c r="I16" i="8"/>
  <c r="I17" i="8"/>
  <c r="I18" i="8"/>
  <c r="I19" i="8"/>
  <c r="I20" i="8"/>
  <c r="I21" i="8"/>
  <c r="I22" i="8"/>
  <c r="I3" i="10"/>
  <c r="I4" i="10"/>
  <c r="I5" i="10"/>
  <c r="I6" i="10"/>
  <c r="I7" i="10"/>
  <c r="I8" i="10"/>
  <c r="I9" i="10"/>
  <c r="I10" i="10"/>
  <c r="I11" i="10"/>
  <c r="I12" i="10"/>
  <c r="I13" i="10"/>
  <c r="I14" i="10"/>
  <c r="I15" i="10"/>
  <c r="I3" i="11"/>
  <c r="I4" i="11"/>
  <c r="I5" i="11"/>
  <c r="I6" i="11"/>
  <c r="I7" i="11"/>
  <c r="I3" i="12"/>
  <c r="I4" i="12"/>
  <c r="I5" i="12"/>
  <c r="I6" i="12"/>
  <c r="I7" i="12"/>
  <c r="I8" i="12"/>
  <c r="I9" i="12"/>
  <c r="I10" i="12"/>
  <c r="I11" i="12"/>
  <c r="I12" i="12"/>
  <c r="I13" i="12"/>
  <c r="I14" i="12"/>
  <c r="I15" i="12"/>
  <c r="I16" i="12"/>
  <c r="I17" i="12"/>
  <c r="I18" i="12"/>
  <c r="I19" i="12"/>
  <c r="I20" i="12"/>
  <c r="I21" i="12"/>
  <c r="I22" i="12"/>
  <c r="I23" i="12"/>
  <c r="I2" i="12"/>
  <c r="I2" i="11"/>
  <c r="I2" i="10"/>
  <c r="I2" i="8"/>
  <c r="I2" i="7"/>
  <c r="I2" i="6"/>
  <c r="I2" i="5"/>
  <c r="I2" i="4"/>
  <c r="I2" i="3"/>
  <c r="I2" i="2" l="1"/>
  <c r="I3" i="1"/>
  <c r="I4" i="1"/>
  <c r="I5" i="1"/>
  <c r="I6" i="1"/>
  <c r="I7" i="1"/>
  <c r="I8" i="1"/>
  <c r="I9" i="1"/>
  <c r="I10" i="1"/>
  <c r="I11" i="1"/>
  <c r="I12" i="1"/>
  <c r="I13" i="1"/>
  <c r="I14" i="1"/>
  <c r="I2" i="1"/>
  <c r="H15" i="14" l="1"/>
  <c r="G15" i="14"/>
  <c r="F15" i="14"/>
  <c r="E15" i="14"/>
  <c r="O4" i="14" l="1"/>
  <c r="P4" i="14"/>
  <c r="Q4" i="14"/>
  <c r="N4" i="14"/>
  <c r="O3" i="14"/>
  <c r="P3" i="14"/>
  <c r="Q3" i="14"/>
  <c r="N3" i="14"/>
  <c r="O2" i="14"/>
  <c r="P2" i="14"/>
  <c r="Q2" i="14"/>
  <c r="N2" i="14"/>
  <c r="K3" i="14"/>
  <c r="K4" i="14"/>
  <c r="K5" i="14"/>
  <c r="K6" i="14"/>
  <c r="K7" i="14"/>
  <c r="K8" i="14"/>
  <c r="K9" i="14"/>
  <c r="K10" i="14"/>
  <c r="K11" i="14"/>
  <c r="K12" i="14"/>
  <c r="K13" i="14"/>
  <c r="K14" i="14"/>
  <c r="K2" i="14"/>
  <c r="C56" i="12"/>
  <c r="C57" i="12"/>
  <c r="C58" i="12"/>
  <c r="C55" i="12"/>
  <c r="C18" i="11"/>
  <c r="C19" i="11"/>
  <c r="C20" i="11"/>
  <c r="C17" i="11"/>
  <c r="C30" i="10"/>
  <c r="C31" i="10"/>
  <c r="C32" i="10"/>
  <c r="C29" i="10"/>
  <c r="C34" i="8"/>
  <c r="C35" i="8"/>
  <c r="C36" i="8"/>
  <c r="C33" i="8"/>
  <c r="C28" i="7"/>
  <c r="C29" i="7"/>
  <c r="C30" i="7"/>
  <c r="C27" i="7"/>
  <c r="C55" i="6"/>
  <c r="C56" i="6"/>
  <c r="C57" i="6"/>
  <c r="C54" i="6"/>
  <c r="C36" i="5"/>
  <c r="C37" i="5"/>
  <c r="C38" i="5"/>
  <c r="C35" i="5"/>
  <c r="C23" i="4"/>
  <c r="C24" i="4"/>
  <c r="C25" i="4"/>
  <c r="C22" i="4"/>
  <c r="C17" i="3"/>
  <c r="C18" i="3"/>
  <c r="C19" i="3"/>
  <c r="C16" i="3"/>
  <c r="C21" i="2"/>
  <c r="C22" i="2"/>
  <c r="C23" i="2"/>
  <c r="C20" i="2"/>
  <c r="C19" i="1"/>
  <c r="C20" i="1"/>
  <c r="C21" i="1"/>
  <c r="C18" i="1"/>
  <c r="I16" i="14"/>
  <c r="C16" i="14"/>
  <c r="K15" i="14" l="1"/>
  <c r="D18" i="14" l="1"/>
  <c r="D19" i="14"/>
  <c r="D17" i="14"/>
  <c r="C19" i="14"/>
  <c r="C18" i="14"/>
  <c r="C17" i="14"/>
  <c r="I15" i="14"/>
  <c r="I3" i="14"/>
  <c r="I4" i="14"/>
  <c r="I5" i="14"/>
  <c r="I6" i="14"/>
  <c r="I7" i="14"/>
  <c r="I8" i="14"/>
  <c r="I9" i="14"/>
  <c r="I10" i="14"/>
  <c r="I11" i="14"/>
  <c r="I12" i="14"/>
  <c r="I13" i="14"/>
  <c r="I14" i="14"/>
  <c r="I2" i="14"/>
  <c r="D15" i="14"/>
  <c r="C15" i="14"/>
</calcChain>
</file>

<file path=xl/sharedStrings.xml><?xml version="1.0" encoding="utf-8"?>
<sst xmlns="http://schemas.openxmlformats.org/spreadsheetml/2006/main" count="2570" uniqueCount="986">
  <si>
    <t>Hackathon Name</t>
  </si>
  <si>
    <t>Hackathon Code</t>
  </si>
  <si>
    <t>FH1</t>
  </si>
  <si>
    <t>FH2</t>
  </si>
  <si>
    <t>FH3</t>
  </si>
  <si>
    <t>FH4</t>
  </si>
  <si>
    <t>FH5</t>
  </si>
  <si>
    <t>FH6</t>
  </si>
  <si>
    <t>FH7</t>
  </si>
  <si>
    <t>FH8</t>
  </si>
  <si>
    <t>FH9</t>
  </si>
  <si>
    <t>FH10</t>
  </si>
  <si>
    <t>FH11</t>
  </si>
  <si>
    <t>FH12</t>
  </si>
  <si>
    <t>FH13</t>
  </si>
  <si>
    <t>Datavisualisatie bij een pieperboer</t>
  </si>
  <si>
    <t>Drones, satellieten en gewasbescherming</t>
  </si>
  <si>
    <t>Van boer naar stad</t>
  </si>
  <si>
    <t>Netwerktechnologie en duurzame veehouderij</t>
  </si>
  <si>
    <t>AgriVision Hackathon</t>
  </si>
  <si>
    <t>Mest Hack</t>
  </si>
  <si>
    <t>Smart Dairy Farming</t>
  </si>
  <si>
    <t>Vishack</t>
  </si>
  <si>
    <t>Rewarding Nature Hack</t>
  </si>
  <si>
    <t>BodemHack Achterhoek</t>
  </si>
  <si>
    <t>Trekker Hack</t>
  </si>
  <si>
    <t>Nationale Bodemhack</t>
  </si>
  <si>
    <t>Big Data for Bees</t>
  </si>
  <si>
    <t>Business developer</t>
  </si>
  <si>
    <t>Data-analist</t>
  </si>
  <si>
    <t>Conceptdenker</t>
  </si>
  <si>
    <t>Omdat ik samen met een paar datascientists een poging doel een aantal tools te ontwikkelen die boerderij data analyseren. Daarnaast help ik grote en kleine agrarische bedrijven met hun datascience strategie.</t>
  </si>
  <si>
    <t>In mijn werk als business developer voor een agrarische cooperatieve onderneming is de teler een van de belangrijkste stakeholders. Een teler die er in slaagt een duurzame, renderende teelt te realiseren, draagt bij aan het succes van de cooperatie. Ik wi</t>
  </si>
  <si>
    <t>Developer</t>
  </si>
  <si>
    <t>Ik ben zeer geinteresseerd in de toepassingen van software in de voedsel-industrie en bio-technologie. Vanuit mijn expertise in het ontwerpen en bouwen van interactieve dynamische data visualisaties wil ik daar graag hands-on mee bezig zijn!Voor deze</t>
  </si>
  <si>
    <t>Support en nieuwe creatieve ideeen vanuit XXX. Voor een betere agrirische wereld!</t>
  </si>
  <si>
    <t>Software Hacken in de Agro sector is mijn ding. Ik ben verder ook nauw betrokken bij hackercommunity. Heb al eerder meegedaan aan een hackaton. Ben heel goed in visualisatie van Geo Data.</t>
  </si>
  <si>
    <t>Ik hou me steeds meer bezig met geodata in de agri, waaronder partnerend met XXX. Het gaat me daarbij om Remote Sensing,  geo-informatie infrastructuren, visualisatie, web processing services. Buiten de remote sensing ben ik verder geÃ¯nteresseerd in h</t>
  </si>
  <si>
    <t>Business Analist Online</t>
  </si>
  <si>
    <t>Hoorde ervan via XXX. Vind het interessant hoe de agrarische sector handelings-informatie kan destilleren uit de enorm toenemende hoeveelheid data die ze zelf genereert of krijgt aangeleverd.</t>
  </si>
  <si>
    <t>CTO</t>
  </si>
  <si>
    <t>We zijn aan de slag met diverse ontwikkelingen. Weten hoe het past.</t>
  </si>
  <si>
    <t>HBO Student Tuin-Akkerbouw</t>
  </si>
  <si>
    <t>Vanwege mijn afstudeerstage bij XXXX, ben ik zeer benieuwd naar sensor technieken en de mogelijkheden ervan. Graag doe ik hier aan mee om meer te weten te komen over de precisielandbouw en te kijken naar de mogelijke verbeterpunten in het prakti</t>
  </si>
  <si>
    <t>Landschapsarchitect</t>
  </si>
  <si>
    <t>Geinterresseerd in en betrokken bij ontwikkelingen en innovaties in de land- en tuinbouw. Vooral geintereseerd in de ruimtelijke konsewkenties.</t>
  </si>
  <si>
    <t>Specialistisch adviseur precisielandbouw</t>
  </si>
  <si>
    <t>Toepassingskennis beeldgebruik in gewasteelt combineren met juiste beeld en dataverwerking en afstemming op elkaar voor ontwikkelen praktisch bruikbaar beeld en teeltadvies</t>
  </si>
  <si>
    <t>challenger</t>
  </si>
  <si>
    <t>Marketeer</t>
  </si>
  <si>
    <t>Data beheerder</t>
  </si>
  <si>
    <t>Anders</t>
  </si>
  <si>
    <t>Waarom meedoen</t>
  </si>
  <si>
    <t>Code</t>
  </si>
  <si>
    <t>FH1-01</t>
  </si>
  <si>
    <t>FH1-02</t>
  </si>
  <si>
    <t>FH1-03</t>
  </si>
  <si>
    <t>FH1-04</t>
  </si>
  <si>
    <t>FH1-05</t>
  </si>
  <si>
    <t>FH1-06</t>
  </si>
  <si>
    <t>FH1-07</t>
  </si>
  <si>
    <t>FH1-08</t>
  </si>
  <si>
    <t>FH1-09</t>
  </si>
  <si>
    <t>FH1-10</t>
  </si>
  <si>
    <t>FH1-11</t>
  </si>
  <si>
    <t>FH1-12</t>
  </si>
  <si>
    <t>FH1-13</t>
  </si>
  <si>
    <t>FH1-14</t>
  </si>
  <si>
    <t>FH1-15</t>
  </si>
  <si>
    <t>FH1-16</t>
  </si>
  <si>
    <t>Met mijn akkerbouw achtergrond en drang naar een efficiÃ«ntere teelt denk ik graag mee.</t>
  </si>
  <si>
    <t>Bij slecht weer is het goed hacken</t>
  </si>
  <si>
    <t>Planoloog</t>
  </si>
  <si>
    <t>Because I have a background in drones and a passion for agriculture.</t>
  </si>
  <si>
    <t>We werken bij XXX ook aan het verwerken van machine data en ben uiteraard nieuwsgierig naar andere ideeÃ«n en invalshoeken.</t>
  </si>
  <si>
    <t>Ik wil graag mijn kennis op het gebied van programmeren, werken met data en mijn expertise in Geo Information sciences toepassen op concrete vraagstukken die bij boeren spelen.   Ook wil ik mij graag meer verdiepen in het gebruik van data die m.b.v. drone</t>
  </si>
  <si>
    <t>GIS-specialist</t>
  </si>
  <si>
    <t>Regio Groningen, LoRa (recent mee geÃ«xperimenteerd), link met GIS (satellietbeelden), interesse in mogelijkheden toepassen drones</t>
  </si>
  <si>
    <t>Op basis van referentie</t>
  </si>
  <si>
    <t>Met mijn ervaring in de ICT, drone-technologie en precisielandbouw denk ik dat ik een leuke bijdrage kan leveren aan deze challenge.</t>
  </si>
  <si>
    <t>Vanwege bedrijfseconomische redenen is mijn arbeidscontract  beeindigd. In ben ICT'er. Vervolgens ben ik direct op zoek gegaan naar een nieuwe uitdaging en wil graag middels dronevluchten allerlei data gaan verzamelen en hier slimme dingen</t>
  </si>
  <si>
    <t>Leuke farmhack en de mogelijkheid om innovatief bezig te zijn.</t>
  </si>
  <si>
    <t>Voor de gezelligheid</t>
  </si>
  <si>
    <t>Interessante uitdaging</t>
  </si>
  <si>
    <t>Bodemspecialist, Aardbevingsspecialist en verwoed sleutelaar</t>
  </si>
  <si>
    <t>Deze challenge geeft mij de kans om mijn talenten op het gebied van conceptueel denken, praktische haalbaarheid en gedrevenheid in een praktijk case uit te werken</t>
  </si>
  <si>
    <t>Teeltspecialist</t>
  </si>
  <si>
    <t>Interessant onderwerp, sluit aan bij mijn dagelijkse praktijk en ik heb een aantal ideeÃ«n op dit terrein.</t>
  </si>
  <si>
    <t>Teambuilding</t>
  </si>
  <si>
    <t>werkt met 5 andere boeren aan precisielandbouw, groningen</t>
  </si>
  <si>
    <t>FH2-01</t>
  </si>
  <si>
    <t>FH2-02</t>
  </si>
  <si>
    <t>FH2-03</t>
  </si>
  <si>
    <t>FH2-04</t>
  </si>
  <si>
    <t>FH2-05</t>
  </si>
  <si>
    <t>FH2-06</t>
  </si>
  <si>
    <t>FH2-07</t>
  </si>
  <si>
    <t>FH2-08</t>
  </si>
  <si>
    <t>FH2-09</t>
  </si>
  <si>
    <t>FH2-10</t>
  </si>
  <si>
    <t>FH2-11</t>
  </si>
  <si>
    <t>FH2-12</t>
  </si>
  <si>
    <t>FH2-13</t>
  </si>
  <si>
    <t>FH2-14</t>
  </si>
  <si>
    <t>FH2-15</t>
  </si>
  <si>
    <t>FH2-16</t>
  </si>
  <si>
    <t>FH2-17</t>
  </si>
  <si>
    <t>FH2-18</t>
  </si>
  <si>
    <t>Zzp + oriÃ«nteren op toekomst als producent</t>
  </si>
  <si>
    <t>Plezier in meedenken over dit onderwerp, boerenverstand als ex-melkveehouder, en interesse in mee-ontwikkelen van oplossingen.</t>
  </si>
  <si>
    <t>Werd er via XXXX op geattendeerd.Erg leuk want juist degelijk onderlinge logistiek ben ik vanuit concept XXX (en hiervoor concept XXX) mee bezig.Logistiek is de basis van e-commerce ;)</t>
  </si>
  <si>
    <t>Wil graag kijken welke mogelijkheden (vooral nieuwe) er allemaal zijn</t>
  </si>
  <si>
    <t>Ik wil graag weten wat ik eet, maar dat soort informatie is nog steeds veel te moeilijk te verkrijgen en te onduidelijk. Wellicht kan ik via deze FarmHack een bijdrage leveren aan verbetering ervan. Vroeger gingen we melk en eieren halen bij de "boer om d</t>
  </si>
  <si>
    <t>Eigenlijk spreken alle farmhacks me wel aan, maar deze wel in het bijzonder. Tern eerste omdat ik al bezig ben met behulp van technologie consumenten en producenten te verbinden als onderhouder en bouwer van software voor voedselcollectieven (XXXX). T</t>
  </si>
  <si>
    <t>Als ondernemer in de IT met een passie voor voeding en gezondheid heb ik er voor gekozen om mijn aandelen in het door mij opgerichte XXX te verkopen om mij te richten op nieuwe avonturen, op gebied van voeding en gezondheid, al dan niet in combin</t>
  </si>
  <si>
    <t>Ik studeer stedelijk milieubeheer aan de Wageningen Universiteit en stadslandbouw is binnen de studie een belangrijk thema. De relatie tussen producent en consument en tussen stad en platteland is naar mijn mening onderbelicht en ik zou graag bijdragen</t>
  </si>
  <si>
    <t>Ik ben via een andere route bekend met de stadslanderijen, omdat ik op inhuurbasis klussen doe voor Landschap Overijssel. In de hack ben ik echter met name geÃ¯nteresseerd vanwege diverse onderzoekswerkzaamheden binnen he</t>
  </si>
  <si>
    <t>ogistiek</t>
  </si>
  <si>
    <t>Digitale brug</t>
  </si>
  <si>
    <t>Werkzaam voor bedrijf dat zich hierin heeft gespecialiseerd, tevens een voorstander van korte ketens ter bevordering van de lokale economie.</t>
  </si>
  <si>
    <t>particpant, coach</t>
  </si>
  <si>
    <t>XXX is het 'techie' en beheerst een grote hoeveelheid bouw- en programmeerskills.</t>
  </si>
  <si>
    <t>FH3-01</t>
  </si>
  <si>
    <t>FH3-02</t>
  </si>
  <si>
    <t>FH3-03</t>
  </si>
  <si>
    <t>FH3-04</t>
  </si>
  <si>
    <t>FH3-05</t>
  </si>
  <si>
    <t>FH3-06</t>
  </si>
  <si>
    <t>FH3-07</t>
  </si>
  <si>
    <t>FH3-08</t>
  </si>
  <si>
    <t>FH3-09</t>
  </si>
  <si>
    <t>FH3-10</t>
  </si>
  <si>
    <t>FH3-11</t>
  </si>
  <si>
    <t>FH3-12</t>
  </si>
  <si>
    <t>FH3-13</t>
  </si>
  <si>
    <t>FH3-14</t>
  </si>
  <si>
    <t>Ik ben als freelance analist met een 'Wageningse achtergrond' op zoek naar toffe klussen of kansen om te ondernemen in de agrarische sector.</t>
  </si>
  <si>
    <t>I'm a member of the IoT meetup in Amsterdam, and got informed by XXXX on the event. A couple of years ago, I've had good visits to some cow and chicken farms, where I got to know farmers' work, pride and concerns. Sustainability i</t>
  </si>
  <si>
    <t>Innovation Consultant</t>
  </si>
  <si>
    <t>I see an opportunity to innovate and have fun to convert 'DATA' to 'USEFUL DATA'. Having six years of Data Analysis experience. I would be able to provide my best possible solution to provide meaningful insights.</t>
  </si>
  <si>
    <t>Een aantal jaar geleden heb ik mezelf zomaar ingeschreven voor EEN HACKATHON. Na een nacht ploeteren hebben we toen zelfs de eerste prijs in de wacht gesleept, een mooie ervaring!Ondertussen, een paar jaar werkerva</t>
  </si>
  <si>
    <t>Ik wil graag meer weten over de problematiek, behoefte en mogelijkheden binnen de agrarische sector en daarbij mijn kennis en ervaringen over software en hardware ontwikkeling toe te passen.</t>
  </si>
  <si>
    <t>Ik heb zelf twee Raspberry Pi's en ik vind het leuk om hiermee te experimenteren. Zo heb ik eens een webapplicatie gebouwd waarmee de pinnetjes op de Pi uitgelezen/aan- en uitgezet kunnen worden en van de Pi een FM-zender gemaakt. Ook denk ik dat ik op he</t>
  </si>
  <si>
    <t>I like working in agricultural robotics and IOT. The event looks very interesting to me.</t>
  </si>
  <si>
    <t>Dovent Varkenshouderij</t>
  </si>
  <si>
    <t>Ik weet niet of XXX mij al heeft opgegeven.Interesse en kennis van varkens, hoe kunnen we dingen praktisch verbeteren, Ex- zeugenhouder (20 jaar praktische ervaring) Wil het proces van een Farmhack wel eens meemaken. Ontwikkel momenteel het 3e jaa</t>
  </si>
  <si>
    <t>Onderzoeker varkenshouderij en toepassing data naar beslissing</t>
  </si>
  <si>
    <t>omdat van data tot kennis en beslissing mijn wereld is en ik geloof in deze wereld van co-/open innovatie waarin iig nieuwe denkbeelden, ideeÃ«n en oplossingen ontstaan die nodig zijn voor vernieuwing. En omdat we zoekende zijn van hoe te komen van idee to</t>
  </si>
  <si>
    <t>onderzoeker/promovendus boeren innovatiesystemen</t>
  </si>
  <si>
    <t>Mijn onderzoek naar innovatiesystemen in de varkenshouderij heeft raakvlakken met dit onderwerp. De brug tussen boer en consument interesseert mij. Ik gebruik rollenspellen in mijn onderzoek om dit gat te dichten, maar het selecteren van al aanwezige data</t>
  </si>
  <si>
    <t>Project manager</t>
  </si>
  <si>
    <t>Ziet er zeer interessant uit. De toekomst in de veehouderij.</t>
  </si>
  <si>
    <t>via XXX</t>
  </si>
  <si>
    <t>FH4-01</t>
  </si>
  <si>
    <t>FH4-02</t>
  </si>
  <si>
    <t>FH4-03</t>
  </si>
  <si>
    <t>FH4-04</t>
  </si>
  <si>
    <t>FH4-05</t>
  </si>
  <si>
    <t>FH4-06</t>
  </si>
  <si>
    <t>FH4-07</t>
  </si>
  <si>
    <t>FH4-08</t>
  </si>
  <si>
    <t>FH4-09</t>
  </si>
  <si>
    <t>FH4-10</t>
  </si>
  <si>
    <t>FH4-11</t>
  </si>
  <si>
    <t>FH4-12</t>
  </si>
  <si>
    <t>FH4-13</t>
  </si>
  <si>
    <t>FH4-14</t>
  </si>
  <si>
    <t>FH4-15</t>
  </si>
  <si>
    <t>FH4-16</t>
  </si>
  <si>
    <t>FH4-17</t>
  </si>
  <si>
    <t>FH4-18</t>
  </si>
  <si>
    <t>FH4-19</t>
  </si>
  <si>
    <t>FH4-20</t>
  </si>
  <si>
    <t>Conceptual thinker</t>
  </si>
  <si>
    <t>network</t>
  </si>
  <si>
    <t>Although I started working quite recently in the Agri-sector (15 months), I am seeing since day one a lot of untouched potential in this fascinating business. This sector is ready for an IT impuls, more data driven business (not only with sows) and a more</t>
  </si>
  <si>
    <t>Information contained in the data is underutalized and not applied in the sector. Let's change this.</t>
  </si>
  <si>
    <t>I'm a data engineer and interested in hacking with big data</t>
  </si>
  <si>
    <t>Representing my company</t>
  </si>
  <si>
    <t>Physicist</t>
  </si>
  <si>
    <t>I would like to be able to interact, share ideas and learn from others while trying to solve a challenging problem.</t>
  </si>
  <si>
    <t>Student on GIS</t>
  </si>
  <si>
    <t>I am currently performing my thesis on Transparency and Collaboration across Supply Chains using Linked Data/Semantic Web Technologies. Thus I am interested in evaluating if this challenge on the pig supply chain can also be a use case for my thesis. More</t>
  </si>
  <si>
    <t>Data Scientist and Engineer</t>
  </si>
  <si>
    <t>Data governance</t>
  </si>
  <si>
    <t>Advocacy</t>
  </si>
  <si>
    <t>To continue hacking the pig husbandry sector from pre-hackathons</t>
  </si>
  <si>
    <t>BSc student Toegepaste Biologie</t>
  </si>
  <si>
    <t>Als leergierige young professional op het gebied van dierenwelzijn wil ik graag bijdragen aan praktijkgerichte en innovatieve oplossingen voor uitdagingen waar de agrifood sector mee te maken krijgt. Deelname aan de hackathon lijkt mij een mooie kans om k</t>
  </si>
  <si>
    <t>Founder</t>
  </si>
  <si>
    <t>I would like to establish my company.</t>
  </si>
  <si>
    <t>Information designer</t>
  </si>
  <si>
    <t>Knowledge on meaning and origin of supplied data is coming from</t>
  </si>
  <si>
    <t>UI &amp; UX designer</t>
  </si>
  <si>
    <t>Great opportunity to get in touch with some interesting companies and to show them what our company can do.</t>
  </si>
  <si>
    <t>As XXXX we will act as a data donor but also as one of the few companies which has its full business focused on the issues adressed in this hackaton.</t>
  </si>
  <si>
    <t>FH5-01</t>
  </si>
  <si>
    <t>FH5-02</t>
  </si>
  <si>
    <t>FH5-03</t>
  </si>
  <si>
    <t>FH5-04</t>
  </si>
  <si>
    <t>FH5-05</t>
  </si>
  <si>
    <t>FH5-06</t>
  </si>
  <si>
    <t>FH5-07</t>
  </si>
  <si>
    <t>FH5-08</t>
  </si>
  <si>
    <t>FH5-09</t>
  </si>
  <si>
    <t>FH5-10</t>
  </si>
  <si>
    <t>FH5-11</t>
  </si>
  <si>
    <t>FH5-12</t>
  </si>
  <si>
    <t>FH5-13</t>
  </si>
  <si>
    <t>FH5-14</t>
  </si>
  <si>
    <t>FH5-15</t>
  </si>
  <si>
    <t>FH5-16</t>
  </si>
  <si>
    <t>FH5-17</t>
  </si>
  <si>
    <t>FH5-18</t>
  </si>
  <si>
    <t>FH5-19</t>
  </si>
  <si>
    <t>FH5-20</t>
  </si>
  <si>
    <t>FH5-21</t>
  </si>
  <si>
    <t>FH5-22</t>
  </si>
  <si>
    <t>FH5-23</t>
  </si>
  <si>
    <t>FH5-24</t>
  </si>
  <si>
    <t>FH5-25</t>
  </si>
  <si>
    <t>FH5-26</t>
  </si>
  <si>
    <t>FH5-27</t>
  </si>
  <si>
    <t>FH5-28</t>
  </si>
  <si>
    <t>FH5-29</t>
  </si>
  <si>
    <t>FH5-30</t>
  </si>
  <si>
    <t>FH5-31</t>
  </si>
  <si>
    <t>FH5-32</t>
  </si>
  <si>
    <t>FH5-33</t>
  </si>
  <si>
    <t>Wij zijn binnen XXXX actief in de agro op het gebied van systemen voor handhaving van mestwetgeving, sensoren voor mest ( NPK's), nitraatsensoren (bijv. uitspoeling naar grondwater/oppervlaktewater) en bodemsensoren. Ik heb zelf een verleden als inf</t>
  </si>
  <si>
    <t>Ik houd met vanuit ict oogpunt bezig met de Mest problematiek</t>
  </si>
  <si>
    <t>Toekomstig adviseur melkveehouderij</t>
  </si>
  <si>
    <t>Vanuit advies melkveehouderij zijn we bezig met het in kaart brengen van de mestmarkt en hoe de mesthandel geregeld kan worden. Bij XXX zijn we ook bezig om verschillende datastromen binnen te krijgen, te analyseren en vervolgens te adviseren.</t>
  </si>
  <si>
    <t>Ondersteuning bieden bij gebruik AgroDataCube.</t>
  </si>
  <si>
    <t>Open Data Researcher</t>
  </si>
  <si>
    <t>I am currently studying about citizen engagement with Open Government Data for tackling societal issues. I want to build a network with data analysts and developers participating in the hackathon and gain opportunity to investigate potential cases from th</t>
  </si>
  <si>
    <t>zeer geÃ¯nteresseerd in de ontwikkeling van concepten en toepassingen op het gebied van IoT-technologieÃ«n en landbouw</t>
  </si>
  <si>
    <t>Adviseur akkerbouw</t>
  </si>
  <si>
    <t>Vanuit advies akkerbouw zijn we bezig met het in kaart brengen van de mestmarkt en hoe de mesthandel geregeld kan worden. Bij XXXX zijn we ook bezig om verschillende datastromen binnen te krijgen, te analyseren en vervolgens te adviseren.</t>
  </si>
  <si>
    <t>Onderzoeker</t>
  </si>
  <si>
    <t>'- Leuk om met data te spelen- Datakoppeling een boost geven- Informatie nuttig maken voor de boer</t>
  </si>
  <si>
    <t>Is bekend</t>
  </si>
  <si>
    <t>Begin dit jaar hebben we  een proeftuin biogas van het ministerie  uitgevoerd. Hier hebben we gebruik gemaakt van mesttransporten, mestboekhouding en bij het GISCC beschikbare geo-</t>
  </si>
  <si>
    <t>Vanuit mijn rol ben ik bezig met 'Envrionmental Performance of Agriculture'. De boer is daarbij een belangrijke actor, en ik ben heel benieuwd of we in relatie tot het mestdossier op een andere manier (dan alleen scherpere controles) kunnen kijke</t>
  </si>
  <si>
    <t>Analist ( zowel op zaaks- als dataniveau)</t>
  </si>
  <si>
    <t>Ik werk al 18 jaar in het domeinmeststoffen voor XXX. Eerst als inspecteur en de laatste 10 jaar als analist. Ik maak al gebruik van veel data, voornamelijk van RVO. Mogelijk is er nog veel meer en kunnen overtredingen slimmer opgespoord worden</t>
  </si>
  <si>
    <t>Analyticus, Architectuur, Software-ontwikkeling</t>
  </si>
  <si>
    <t>Applicatie specialist Mest</t>
  </si>
  <si>
    <t>Wij, XXXX, zijn specialist in deze markt en hebben de softwareproducten in huis die nu deze markt bediend.  Voortbordurend op de mini-hack in Utrecht, lijkt me dit de kans om voor de</t>
  </si>
  <si>
    <t>Beleid</t>
  </si>
  <si>
    <t>verantwoordelijk voor de Gecombineerde opgave</t>
  </si>
  <si>
    <t>Beleid en regelgeving mest</t>
  </si>
  <si>
    <t>Ontwikkeling i-stategie voor mestbeleid</t>
  </si>
  <si>
    <t>beleidsadviseur</t>
  </si>
  <si>
    <t>Beleidsmedewerker informatiebeleid</t>
  </si>
  <si>
    <t>Ik ben vanuit de I-Strategie betrokken bij de mestcasus: slimmer gebruik maken van data om mesthandhaving te verbeteren.</t>
  </si>
  <si>
    <t>Geo-ICT eppert, analist en architect</t>
  </si>
  <si>
    <t>Manager Agri&amp;Food Loonwerk</t>
  </si>
  <si>
    <t>materiedeskundige</t>
  </si>
  <si>
    <t>Ik wil vanuit mijn kennis van de mestketen bijdragen aan nieuwe (IT)oplossingen, waardoor de mestmarkt efficiÃ«nter, eerlijker en betrouwbaarder wordt.</t>
  </si>
  <si>
    <t>software engineer</t>
  </si>
  <si>
    <t>Ik wil het concept graag een keer leren kennen.</t>
  </si>
  <si>
    <t>Student</t>
  </si>
  <si>
    <t>Deelname in verband met project voor FarmHack.</t>
  </si>
  <si>
    <t>student has hogeschool</t>
  </si>
  <si>
    <t>opdracht smart farming transparantie mestmarkt</t>
  </si>
  <si>
    <t>Heb een vooronderzoek gedaan bij ministerie over de Mest</t>
  </si>
  <si>
    <t>Smart farming toepassing</t>
  </si>
  <si>
    <t>FH6-01</t>
  </si>
  <si>
    <t>FH6-02</t>
  </si>
  <si>
    <t>FH6-03</t>
  </si>
  <si>
    <t>FH6-04</t>
  </si>
  <si>
    <t>FH6-05</t>
  </si>
  <si>
    <t>FH6-06</t>
  </si>
  <si>
    <t>FH6-07</t>
  </si>
  <si>
    <t>FH6-08</t>
  </si>
  <si>
    <t>FH6-09</t>
  </si>
  <si>
    <t>FH6-10</t>
  </si>
  <si>
    <t>FH6-11</t>
  </si>
  <si>
    <t>FH6-12</t>
  </si>
  <si>
    <t>FH6-13</t>
  </si>
  <si>
    <t>FH6-14</t>
  </si>
  <si>
    <t>FH6-15</t>
  </si>
  <si>
    <t>FH6-16</t>
  </si>
  <si>
    <t>FH6-17</t>
  </si>
  <si>
    <t>FH6-18</t>
  </si>
  <si>
    <t>FH6-19</t>
  </si>
  <si>
    <t>FH6-20</t>
  </si>
  <si>
    <t>FH6-21</t>
  </si>
  <si>
    <t>FH6-22</t>
  </si>
  <si>
    <t>FH6-23</t>
  </si>
  <si>
    <t>FH6-24</t>
  </si>
  <si>
    <t>FH6-25</t>
  </si>
  <si>
    <t>FH6-26</t>
  </si>
  <si>
    <t>FH6-27</t>
  </si>
  <si>
    <t>FH6-28</t>
  </si>
  <si>
    <t>FH6-29</t>
  </si>
  <si>
    <t>FH6-30</t>
  </si>
  <si>
    <t>FH6-31</t>
  </si>
  <si>
    <t>FH6-32</t>
  </si>
  <si>
    <t>FH6-33</t>
  </si>
  <si>
    <t>FH6-34</t>
  </si>
  <si>
    <t>FH6-35</t>
  </si>
  <si>
    <t>FH6-36</t>
  </si>
  <si>
    <t>FH6-37</t>
  </si>
  <si>
    <t>FH6-38</t>
  </si>
  <si>
    <t>FH6-39</t>
  </si>
  <si>
    <t>FH6-40</t>
  </si>
  <si>
    <t>FH6-41</t>
  </si>
  <si>
    <t>FH6-42</t>
  </si>
  <si>
    <t>FH6-43</t>
  </si>
  <si>
    <t>FH6-44</t>
  </si>
  <si>
    <t>FH6-45</t>
  </si>
  <si>
    <t>FH6-46</t>
  </si>
  <si>
    <t>FH6-47</t>
  </si>
  <si>
    <t>FH6-48</t>
  </si>
  <si>
    <t>FH6-49</t>
  </si>
  <si>
    <t>FH6-50</t>
  </si>
  <si>
    <t>FH6-51</t>
  </si>
  <si>
    <t>FH6-52</t>
  </si>
  <si>
    <t>Via overleg met FrieslandCampina en Agrifirm</t>
  </si>
  <si>
    <t>Nieuwschierig naar wat er allemaal mogelijk is voor de boer door data te koppellen.</t>
  </si>
  <si>
    <t>OriÃ«nteren van opties met data en toepassingsmogelijkheden</t>
  </si>
  <si>
    <t>Om het grotere geheel en de mogelijkheden van de datahub te leren kennen.</t>
  </si>
  <si>
    <t>Rovecom ontwikkeld mee aan de datahub</t>
  </si>
  <si>
    <t>Teamleider wilde graag dat we allemaal aanwezig zijn ;-)</t>
  </si>
  <si>
    <t>Gezamenlijk verkennen van de mogelijkheden om data te gebruiken voor verschillende doeleinden</t>
  </si>
  <si>
    <t>coÃ¶rdinator EDI-Circle/AgriNota binnen Alfa accountants en adviseurs - werkgroeplid EDI-Circle</t>
  </si>
  <si>
    <t>inbreng kennis en ervaringen - leren hacketon-proces</t>
  </si>
  <si>
    <t>EDI circle kennis</t>
  </si>
  <si>
    <t>Landbouw</t>
  </si>
  <si>
    <t>Onderdeel van organisatie en meedenken over belang vanuit de boer.</t>
  </si>
  <si>
    <t>Projectleider</t>
  </si>
  <si>
    <t>Ik heb een passie voor voedselproductie met aandacht voor toekomstige generaties. Het gebruik van data speelt een belangrijke rol en dit zal verder toenemen. Een FarmHack zie ik als kans om met mensen in een leuke werkvorm aan nieuwe ideeÃ«n te werken.</t>
  </si>
  <si>
    <t>via Bright hackathon</t>
  </si>
  <si>
    <t>FH7-01</t>
  </si>
  <si>
    <t>FH7-02</t>
  </si>
  <si>
    <t>FH7-03</t>
  </si>
  <si>
    <t>FH7-04</t>
  </si>
  <si>
    <t>FH7-05</t>
  </si>
  <si>
    <t>FH7-06</t>
  </si>
  <si>
    <t>FH7-07</t>
  </si>
  <si>
    <t>FH7-08</t>
  </si>
  <si>
    <t>FH7-09</t>
  </si>
  <si>
    <t>FH7-10</t>
  </si>
  <si>
    <t>FH7-11</t>
  </si>
  <si>
    <t>FH7-12</t>
  </si>
  <si>
    <t>FH7-13</t>
  </si>
  <si>
    <t>FH7-14</t>
  </si>
  <si>
    <t>FH7-15</t>
  </si>
  <si>
    <t>FH7-16</t>
  </si>
  <si>
    <t>FH7-17</t>
  </si>
  <si>
    <t>FH7-18</t>
  </si>
  <si>
    <t>FH7-19</t>
  </si>
  <si>
    <t>FH7-20</t>
  </si>
  <si>
    <t>FH7-21</t>
  </si>
  <si>
    <t>FH7-22</t>
  </si>
  <si>
    <t>FH7-23</t>
  </si>
  <si>
    <t>FH7-24</t>
  </si>
  <si>
    <t>FH7-25</t>
  </si>
  <si>
    <t>Artificial Intelligence</t>
  </si>
  <si>
    <t>Sinds ruim een jaar heb ik samen met 2 vrienden een bedrijf waarmee we verse Noordzee vis rechtstreeks aan consumenten (in Amsterdam) verkopen in abonnement-vorm. Ik ben de developer die het systeem heeft gebouwd en onderhoud. Ik heb hierdoor al heel veel</t>
  </si>
  <si>
    <t>Contact met stichting de noordzee</t>
  </si>
  <si>
    <t>Elektrotechniek en visserij</t>
  </si>
  <si>
    <t>Visserij-expert</t>
  </si>
  <si>
    <t>Met mijn nieuwe bedrijf XXX, ben ik op zoek naar interessante projecten binnen de agrarische productie en daar buiten. Ik bezit een unieke skillset bestaande uit kunsmatige intelligentie, machine learning, deep learning, data science, computer vision,</t>
  </si>
  <si>
    <t>Sector- en Dataspecialist Visserij</t>
  </si>
  <si>
    <t>Ik denk dat ik met de combinatie van mijn vroegere ervaringen op zee (garnalenvangst, tong- en scholvisserij en visserij op kabeljauw met de borden, recent een flyshootreis meegemaakt) en mijn huidige functie bij XXX (sector- en dataspecialist visserij) e</t>
  </si>
  <si>
    <t>Het lijkt me een interessante en leuke ervaring waarbij ik denk dat ik veel kan leren van een diverse groep mensen uit verschillende disciplines. Ik denk ook dat mijn kennis van GIS en programmeren erg van pas kan komen voor de Hackaton. Ik vind het leuk</t>
  </si>
  <si>
    <t>ontwerpen vistuigen en visstortbakken</t>
  </si>
  <si>
    <t>Bijvangst is een vrij groot probleem in de visserij sector. Een goede oplossing of een verzameling aan goede aanpassingen is noodzakelijk.</t>
  </si>
  <si>
    <t>Visserman</t>
  </si>
  <si>
    <t>ik ben een scheidingspaneel aan het ontwikkelen voor de puls visserij om ongewenste bijvangst te laten ontsnappen .</t>
  </si>
  <si>
    <t>This is the second time I join Farmhack. I like this form of social innovation. I have startup and IoT background.</t>
  </si>
  <si>
    <t>Ik ben gek op vis en heb een liefde voor strand en Noordzee. Al jaren werk ik als systeembeheerder met open source producten ik doe daarbij het beheer en de automatisering van systemen en wordt dan ingezet als het anders moet dan anders. Dus standaard waa</t>
  </si>
  <si>
    <t>COACH_ projectleider bij de Nederlandse Vissersbond dus inhoudelijk goed bekend met de materie</t>
  </si>
  <si>
    <t>We willen graag als visserijsector betrokken zijn bij dit project. Eerder heb ik vanuit de Vissersbond een groep van 20 studenten Industrial Design over dezelfde materie laten nadenken. Met XXX besproken dat ik bij het evenement mogelijk als coa</t>
  </si>
  <si>
    <t>Visser</t>
  </si>
  <si>
    <t>Ik heb een aanlandplicht probleem</t>
  </si>
  <si>
    <t>Visser / en al eens betrokken geweest bij data project</t>
  </si>
  <si>
    <t>Ik heb als visserijbedrijf met drie Visserij schepen behoefte aan een selectiever Visserij. Wij hebben al divers apparatuur aan boord die essentiÃ«le informatie verzameld voor selectiviteit. Echter het word niet gedeeld/ gekoppeld enzo.</t>
  </si>
  <si>
    <t>Visserij</t>
  </si>
  <si>
    <t>Draag de visserij een warm hart toe, maar geloof ook dat er nog een hoop te verbeteren valt. Ook bij MSC gecertificeerde visserijen. Ben heel erg benieuwd wat er uit twee van zulke dagen komt.</t>
  </si>
  <si>
    <t>Visserij techniek, selective netten, discard monitoring en overleving</t>
  </si>
  <si>
    <t>Om met de juiste mensen een oplossing te bedenken om de 80mm tong (puls)boomkorvisserij selectiever te krijgen.</t>
  </si>
  <si>
    <t>Visserij, communicatie en verbinding</t>
  </si>
  <si>
    <t>Ik ben sinds bijna 10 jaar werkzaam in/met de visserijsector en daarbinnen breed georiÃ«nteerd. RIcht me met name op verbinding tussen partijen. Mijn expertise niet op het technische vlak maar op het menselijke component, gedrag, communicatie en samenwerki</t>
  </si>
  <si>
    <t>visserijbeleid</t>
  </si>
  <si>
    <t>Het is een vernieuwende manier om naar oplossingen te zoeken.</t>
  </si>
  <si>
    <t>Visserijbioloog</t>
  </si>
  <si>
    <t>Ik ben nieuwsgierig naar de ideeÃ«n van mensen die niet werkzaam zijn in de visserij. Door mijn kennis over de Nederlandse visserijsector te combineren met de kennis en kunde van mensen met een andere achtergrond kunnen er mogelijk interessante nieuwe idee</t>
  </si>
  <si>
    <t>Visserijwetenschapper</t>
  </si>
  <si>
    <t>Innovatie in de visserij steunen</t>
  </si>
  <si>
    <t>IK ben op dit moment bezig met het zoeken naar oplossingen voor het ontwijken van roggen in de demersale visserij. Vanuit mijn GIS achtergrond ben ik ervan overtuigd dat er heel veel meer kan op ruimtelijk gebied dan nu wordt gedaan.</t>
  </si>
  <si>
    <t>Ben overtuigd door organisator.</t>
  </si>
  <si>
    <t>FH8-01</t>
  </si>
  <si>
    <t>FH8-02</t>
  </si>
  <si>
    <t>FH8-03</t>
  </si>
  <si>
    <t>FH8-04</t>
  </si>
  <si>
    <t>FH8-05</t>
  </si>
  <si>
    <t>FH8-06</t>
  </si>
  <si>
    <t>FH8-07</t>
  </si>
  <si>
    <t>FH8-08</t>
  </si>
  <si>
    <t>FH8-09</t>
  </si>
  <si>
    <t>FH8-10</t>
  </si>
  <si>
    <t>FH8-11</t>
  </si>
  <si>
    <t>FH8-12</t>
  </si>
  <si>
    <t>FH8-13</t>
  </si>
  <si>
    <t>FH8-14</t>
  </si>
  <si>
    <t>FH8-15</t>
  </si>
  <si>
    <t>FH8-16</t>
  </si>
  <si>
    <t>FH8-17</t>
  </si>
  <si>
    <t>FH8-18</t>
  </si>
  <si>
    <t>FH8-19</t>
  </si>
  <si>
    <t>FH8-20</t>
  </si>
  <si>
    <t>FH8-21</t>
  </si>
  <si>
    <t>FH8-22</t>
  </si>
  <si>
    <t>FH8-23</t>
  </si>
  <si>
    <t>FH8-24</t>
  </si>
  <si>
    <t>FH8-25</t>
  </si>
  <si>
    <t>FH8-26</t>
  </si>
  <si>
    <t>FH8-27</t>
  </si>
  <si>
    <t>FH8-28</t>
  </si>
  <si>
    <t>FH8-29</t>
  </si>
  <si>
    <t>FH8-30</t>
  </si>
  <si>
    <t>FH8-31</t>
  </si>
  <si>
    <t>remote sensing</t>
  </si>
  <si>
    <t>Manager database Boerenlandvogelmonitor with regsitration of herb rich graslands</t>
  </si>
  <si>
    <t>'specialist' herbrich grassland</t>
  </si>
  <si>
    <t>FH9-01</t>
  </si>
  <si>
    <t>FH9-02</t>
  </si>
  <si>
    <t>FH9-03</t>
  </si>
  <si>
    <t>FH9-04</t>
  </si>
  <si>
    <t>FH9-05</t>
  </si>
  <si>
    <t>FH9-06</t>
  </si>
  <si>
    <t>FH9-07</t>
  </si>
  <si>
    <t>FH9-08</t>
  </si>
  <si>
    <t>FH9-09</t>
  </si>
  <si>
    <t>FH9-10</t>
  </si>
  <si>
    <t>FH9-11</t>
  </si>
  <si>
    <t>FH9-12</t>
  </si>
  <si>
    <t>FH9-13</t>
  </si>
  <si>
    <t>FH9-14</t>
  </si>
  <si>
    <t>FH9-15</t>
  </si>
  <si>
    <t>FH9-16</t>
  </si>
  <si>
    <t>FH9-17</t>
  </si>
  <si>
    <t>FH9-18</t>
  </si>
  <si>
    <t>FH9-19</t>
  </si>
  <si>
    <t>FH9-20</t>
  </si>
  <si>
    <t>FH9-21</t>
  </si>
  <si>
    <t>FH9-22</t>
  </si>
  <si>
    <t>FH9-23</t>
  </si>
  <si>
    <t>FH9-24</t>
  </si>
  <si>
    <t>FH9-25</t>
  </si>
  <si>
    <t>FH9-26</t>
  </si>
  <si>
    <t>Samenwerken in interdisciplinaire teams op het gebied van data en bodem, om de drinkwaterbronnen blijvend schoon te houden.</t>
  </si>
  <si>
    <t>XXXX kennis inzetten, benutten en verder ontwikkelen.</t>
  </si>
  <si>
    <t>ik ben gevraagd vanwege kennis van de agrodatacube. Verder vind ik de bijeenkomsten heel inspirerend. Ik begrijp alleen geen jota van wat ik met de follow up moet. Is het handig om aan het begin tijd in te ruimen om met de groepjes afspraken te maken?</t>
  </si>
  <si>
    <t>In samenwerking met XXX zijn wij bezig met de ontwikkeling van een applicatie, waarin de grootste kansen tbv het verhogen van doelen tav een aantal ecosysteemdiensten op de kaart inzichtelijk worden gemaakt. Op deze hackathon hopen we een hoop</t>
  </si>
  <si>
    <t>Hydrologie, python</t>
  </si>
  <si>
    <t>bodemdata tot meerwaarde brengen voor gebruiker/ sector/ samenleving.kracht van samenwerken benutten, open-sourcekennis inbrengen in een veld waarin veel ontwikkeld wordt op basis van visuele aantrekkelijkheid</t>
  </si>
  <si>
    <t>Ik ben op zoek naar andere mensen die enthousiast zijn over landbouw, tech en data. Ik heb de afgelopen jaren veel landbouw tech nieuws gevolgd en een bachelor met veel bodemkunde gedaan. Ik wil me nu omscholen om met landbouw tech aan de slag te gaan en</t>
  </si>
  <si>
    <t>Als junior wil ik graag de bodem en water wereld leren kenen. Ik wil graag een keer met mensen samen werken uit een andere hoek dan de universiteit. Tijdens mijn studie heb ik de uitwerkavonden na veldwerkdagen altijd als vermoeiend maar bovenal inspirere</t>
  </si>
  <si>
    <t>Op verzoek van collega, inbreng GIS kennis.</t>
  </si>
  <si>
    <t>Agrarisch Bodem-, Mest- en Waterbeheer</t>
  </si>
  <si>
    <t>Interesse!</t>
  </si>
  <si>
    <t>Data Scientist</t>
  </si>
  <si>
    <t>Moet van teamleider  ;-)</t>
  </si>
  <si>
    <t>sustainabaility</t>
  </si>
  <si>
    <t>I want to participate in this event because i want to gain knowledge with fellows. i will also try to exchange my ideas regarding soil health. my focus in on circular economy specifically a dairy farm. I hope it will be win-win situation while exchanges</t>
  </si>
  <si>
    <t>Nieuwsgierig of we via deze weg enkele stappen voorwaarts kunnen komen in duurzaam bodembeheer</t>
  </si>
  <si>
    <t>Inhoudelijke bijdrage leveren en vragen stellen vanuit het perspectief van de bodem(kwaliteit).</t>
  </si>
  <si>
    <t>Trekker van de challenge</t>
  </si>
  <si>
    <t>Om te kunnen  beschikken over mijn eigen data.</t>
  </si>
  <si>
    <t>Ik organiseer zelf hackathons, ben deel van een Hackerspace en hou van spelen met technische gizmo's</t>
  </si>
  <si>
    <t>elektrische tractoren ontwikkelen</t>
  </si>
  <si>
    <t>Omdat we met MultiToolTrac net begonnen zin aan nadenken over alle info die we kunnen loggen en wat we daarmee kunnen doen voor onze gebruikers</t>
  </si>
  <si>
    <t>Machine learning and cloud computing</t>
  </si>
  <si>
    <t>I'm seeking to gain more knowledge and experience to widen my skills and be more effective and productive in any way. I want to grow by learning new things that will enhance my capabilities as a person.</t>
  </si>
  <si>
    <t>Lijkt mij een interessant onderwerp en als developer kan ik vast wel iets bijdragen.</t>
  </si>
  <si>
    <t>De gangbare landbouw is geen houdbaar systeem. De integratie van IT en de toepassing van data-analyses behoren tot de oplossingen om milieuvriendelijker en transparanter voedsel te verbouwen. In een open systeem vanuit de boer.</t>
  </si>
  <si>
    <t>FH11-01</t>
  </si>
  <si>
    <t>FH11-02</t>
  </si>
  <si>
    <t>FH11-03</t>
  </si>
  <si>
    <t>FH11-04</t>
  </si>
  <si>
    <t>FH11-05</t>
  </si>
  <si>
    <t>FH11-06</t>
  </si>
  <si>
    <t>FH11-07</t>
  </si>
  <si>
    <t>FH11-08</t>
  </si>
  <si>
    <t>FH11-09</t>
  </si>
  <si>
    <t>FH11-10</t>
  </si>
  <si>
    <t>FH11-11</t>
  </si>
  <si>
    <t>FH11-12</t>
  </si>
  <si>
    <t>FH11-13</t>
  </si>
  <si>
    <t>FH11-14</t>
  </si>
  <si>
    <t>FH11-15</t>
  </si>
  <si>
    <t>Lijkt mij leuk :-)</t>
  </si>
  <si>
    <t>spatial programming in r, Gis, maar ben nauw betrokken bij bodemverbetering op boerenbedrikf</t>
  </si>
  <si>
    <t>Stelt me in staat mijn technische expertise in GIS en programmeren in r te benutten en tegelijkertijd mijn kennis over bodemverbetering, zowel in het bepalen van de juistr bodembehandeling, verzamelen van data, maar ook het monitoring van de bodem.</t>
  </si>
  <si>
    <t>Nutrienten match bodemindex op data niveau enMest Matchmaking concept bij Challenge 5</t>
  </si>
  <si>
    <t>Input leveren, ten dienste van de sector.</t>
  </si>
  <si>
    <t>Binnen XXX heeft de Agri sector veel aandacht. Vanuit Data &amp; Analytics proberen we ons hier ook steeds meer op te focussen. Als partner in de bodemcoalitie is het voor ons ook belangrijk om hierbij aan te haken.</t>
  </si>
  <si>
    <t>Als initiatiefnemer</t>
  </si>
  <si>
    <t>Pizza</t>
  </si>
  <si>
    <t>GIS specialist en modelleur (van origine Tropische bodemkunde en Teledetectie)</t>
  </si>
  <si>
    <t>Mijn teamleider heeft mij gevraagd ondersteuning te leveren bij deze Hackleton</t>
  </si>
  <si>
    <t>Verzoek voor aanmelden vanuit teamleider bedrijf. Vanuit XXX zijn wij actief in het (door-)ontwikkelen van bestaande-/nieuwe proposities voor boeren.</t>
  </si>
  <si>
    <t>Wiskunde, statistiek en datascience</t>
  </si>
  <si>
    <t>Vanwege mijn uitgebreide ervaring op het gebied van DataScience op o.a. de universiteit van Leuven en mijn specialisatie op gebied van wiskunde en statistiek lijkt het me heel leuk om met een team van verschillende disciplines aan de slag te gaan met Agro</t>
  </si>
  <si>
    <t>Wij als XXX zijn gespecialiseerd in het in kaart brengen van landbouwgebieden. Daarbij voeren wij de gewenste analyses uit en kijken we welke data we kunnen combineren. Zo ook bodemdata. Des te meer we weten van de bodem des te beter kunnen we sturen</t>
  </si>
  <si>
    <t>AgroDataCube</t>
  </si>
  <si>
    <t>agronomische vraagstukken oplossen met data en (gewasgroei) modellen</t>
  </si>
  <si>
    <t>Sinds de Farmhack bij mijn oom volg ik Farmhack en het lijkt mee leuk om een keer mee te doen. De combinatie van agronomische kennis en data/software spreekt me aan, vandaar ook mijn stage bij XXX en afstudeer scripties voor XXX</t>
  </si>
  <si>
    <t>Ik ben onderdeel van het XXX Data science team en zou graag willen meedoen aan de Hackathon.</t>
  </si>
  <si>
    <t>Lijkt mij een interessante hackathon.</t>
  </si>
  <si>
    <t>Leuke uitdaging, vernieuwing, kennis verruiming en uitwisseling, non-financial meerwaarde voor onze klanten van grondgebruik</t>
  </si>
  <si>
    <t>Biologische en chemische aspecten van duurzaam bodembeheer</t>
  </si>
  <si>
    <t>Interessante toevoeging aan mijn masterthesis en stage over het samenstellen van een eenduidige en breedgedragen set indicatoren en meetinstrumenten voor goed (duurzaam) bodembeheer.- Waarschijnlijk enkel donderdag overdag aanwezig - geen programmeur -</t>
  </si>
  <si>
    <t>Business process</t>
  </si>
  <si>
    <t>I am a researcher at the TU Delft and recently working on research on citizen engagement with Open Government Data. I am interested in meeting new people participate in hackathons and learning their motivation for participation.</t>
  </si>
  <si>
    <t>ongeleid projectiel</t>
  </si>
  <si>
    <t>hackertrack</t>
  </si>
  <si>
    <t>Projectleider Bodem</t>
  </si>
  <si>
    <t>Interesse vanuit Bodemcoalitie.</t>
  </si>
  <si>
    <t>conceptdenker</t>
  </si>
  <si>
    <t>Bijdragen aan challenges om zo te komen tot een voor XXX gewenste uitkomst Ervaren wat de data-issues zijn in relatie tot de bodem</t>
  </si>
  <si>
    <t>We hebben een interessante case voor het op grote schaal inschatten van bodemgesteldheid voor bemesten of bewerken op basis van gedetailleerde bodemkaarten met bodemsensoren als eikpunt.</t>
  </si>
  <si>
    <t>FH12-01</t>
  </si>
  <si>
    <t>FH12-02</t>
  </si>
  <si>
    <t>FH12-03</t>
  </si>
  <si>
    <t>FH12-04</t>
  </si>
  <si>
    <t>FH12-05</t>
  </si>
  <si>
    <t>FH12-06</t>
  </si>
  <si>
    <t>FH12-07</t>
  </si>
  <si>
    <t>FH12-08</t>
  </si>
  <si>
    <t>FH12-09</t>
  </si>
  <si>
    <t>FH12-10</t>
  </si>
  <si>
    <t>FH12-11</t>
  </si>
  <si>
    <t>FH12-12</t>
  </si>
  <si>
    <t>FH12-13</t>
  </si>
  <si>
    <t>FH12-14</t>
  </si>
  <si>
    <t>FH12-15</t>
  </si>
  <si>
    <t>FH12-16</t>
  </si>
  <si>
    <t>FH12-17</t>
  </si>
  <si>
    <t>FH12-18</t>
  </si>
  <si>
    <t>FH12-19</t>
  </si>
  <si>
    <t>FH12-20</t>
  </si>
  <si>
    <t>FH12-21</t>
  </si>
  <si>
    <t>FH12-22</t>
  </si>
  <si>
    <t>FH12-23</t>
  </si>
  <si>
    <t>FH12-24</t>
  </si>
  <si>
    <t>FH12-25</t>
  </si>
  <si>
    <t>FH12-26</t>
  </si>
  <si>
    <t>FH12-27</t>
  </si>
  <si>
    <t>FH12-28</t>
  </si>
  <si>
    <t>FH12-29</t>
  </si>
  <si>
    <t>FH12-30</t>
  </si>
  <si>
    <t>FH12-31</t>
  </si>
  <si>
    <t>FH12-32</t>
  </si>
  <si>
    <t>FH12-33</t>
  </si>
  <si>
    <t>FH12-34</t>
  </si>
  <si>
    <t>FH12-35</t>
  </si>
  <si>
    <t>FH12-36</t>
  </si>
  <si>
    <t>FH12-37</t>
  </si>
  <si>
    <t>FH12-38</t>
  </si>
  <si>
    <t>FH12-39</t>
  </si>
  <si>
    <t>FH12-40</t>
  </si>
  <si>
    <t>FH12-41</t>
  </si>
  <si>
    <t>FH12-42</t>
  </si>
  <si>
    <t>FH12-43</t>
  </si>
  <si>
    <t>FH12-44</t>
  </si>
  <si>
    <t>FH12-45</t>
  </si>
  <si>
    <t>FH12-46</t>
  </si>
  <si>
    <t>FH12-47</t>
  </si>
  <si>
    <t>FH12-48</t>
  </si>
  <si>
    <t>FH12-49</t>
  </si>
  <si>
    <t>FH12-50</t>
  </si>
  <si>
    <t>FH12-51</t>
  </si>
  <si>
    <t>FH12-52</t>
  </si>
  <si>
    <t>FH12-53</t>
  </si>
  <si>
    <t>Beekeeping</t>
  </si>
  <si>
    <t>Beekeeper and Mathematical Engineer (machine learning, mathematical modeling, data science)</t>
  </si>
  <si>
    <t>insect supporter</t>
  </si>
  <si>
    <t>FH13-01</t>
  </si>
  <si>
    <t>FH13-02</t>
  </si>
  <si>
    <t>FH13-03</t>
  </si>
  <si>
    <t>FH13-04</t>
  </si>
  <si>
    <t>FH13-05</t>
  </si>
  <si>
    <t>FH13-06</t>
  </si>
  <si>
    <t>FH13-07</t>
  </si>
  <si>
    <t>FH13-08</t>
  </si>
  <si>
    <t>FH13-09</t>
  </si>
  <si>
    <t>FH13-10</t>
  </si>
  <si>
    <t>FH13-11</t>
  </si>
  <si>
    <t>FH13-12</t>
  </si>
  <si>
    <t>FH13-13</t>
  </si>
  <si>
    <t>FH13-14</t>
  </si>
  <si>
    <t>FH13-15</t>
  </si>
  <si>
    <t>FH13-16</t>
  </si>
  <si>
    <t>FH13-17</t>
  </si>
  <si>
    <t>FH13-18</t>
  </si>
  <si>
    <t>FH13-19</t>
  </si>
  <si>
    <t>FH13-20</t>
  </si>
  <si>
    <t>FH13-21</t>
  </si>
  <si>
    <t>FH13-22</t>
  </si>
  <si>
    <t>FH13-23</t>
  </si>
  <si>
    <t>FH13-24</t>
  </si>
  <si>
    <t>FH13-25</t>
  </si>
  <si>
    <t>FH13-26</t>
  </si>
  <si>
    <t>FH13-27</t>
  </si>
  <si>
    <t>FH13-28</t>
  </si>
  <si>
    <t>FH13-29</t>
  </si>
  <si>
    <t>FH13-30</t>
  </si>
  <si>
    <t>FH13-31</t>
  </si>
  <si>
    <t>FH13-32</t>
  </si>
  <si>
    <t>FH13-33</t>
  </si>
  <si>
    <t>FH13-34</t>
  </si>
  <si>
    <t>FH13-35</t>
  </si>
  <si>
    <t>FH13-36</t>
  </si>
  <si>
    <t>FH13-37</t>
  </si>
  <si>
    <t>FH13-38</t>
  </si>
  <si>
    <t>FH13-39</t>
  </si>
  <si>
    <t>FH13-40</t>
  </si>
  <si>
    <t>FH13-41</t>
  </si>
  <si>
    <t>Year</t>
  </si>
  <si>
    <t>Number of Participants</t>
  </si>
  <si>
    <t>Stating Reasons</t>
  </si>
  <si>
    <t>No Reasons</t>
  </si>
  <si>
    <t>Reason</t>
  </si>
  <si>
    <t>For fun</t>
  </si>
  <si>
    <t>Interesting challenge</t>
  </si>
  <si>
    <t>Digital Bridge</t>
  </si>
  <si>
    <t>participant, coach</t>
  </si>
  <si>
    <t>Looks very interesting. The future in animal husbandry.</t>
  </si>
  <si>
    <t>Is known</t>
  </si>
  <si>
    <t>Smart farming application</t>
  </si>
  <si>
    <t>Through consultation with FrieslandCampina and Agrifirm</t>
  </si>
  <si>
    <t>We are both born and raised on Urk and both worked in the fishing industry. I now follow a master Electrical Engineering and would like to use assenop the fishing technique. My partner (s) is/are currently working as inte</t>
  </si>
  <si>
    <t>Interest!</t>
  </si>
  <si>
    <t>As an initiator</t>
  </si>
  <si>
    <t>I am part of the XXX Data science team and would like to participate in the Hackathon.</t>
  </si>
  <si>
    <t>Seems to me an interesting hackathon.</t>
  </si>
  <si>
    <t>Seems to me like:-)</t>
  </si>
  <si>
    <t>FH02 allen vrijdag! Kennis van de veehouderij Getriggerd door het concept door deelname in Reusel</t>
  </si>
  <si>
    <t>Categorise topics</t>
  </si>
  <si>
    <t>Roles</t>
  </si>
  <si>
    <t>T</t>
  </si>
  <si>
    <t>T+</t>
  </si>
  <si>
    <t>NT</t>
  </si>
  <si>
    <t>M</t>
  </si>
  <si>
    <t>Codes</t>
  </si>
  <si>
    <t>Interested in topic</t>
  </si>
  <si>
    <t>Enjoy hacking</t>
  </si>
  <si>
    <t>Learning</t>
  </si>
  <si>
    <t>Challenge</t>
  </si>
  <si>
    <t>Fun</t>
  </si>
  <si>
    <t>Challenged</t>
  </si>
  <si>
    <t>Social influence</t>
  </si>
  <si>
    <t>Contribute to challenge</t>
  </si>
  <si>
    <t>Teamwork</t>
  </si>
  <si>
    <t>Apply skills</t>
  </si>
  <si>
    <t>Apply knowledge</t>
  </si>
  <si>
    <t>Learn</t>
  </si>
  <si>
    <t>Reasons</t>
  </si>
  <si>
    <t>As an inquisitive young professional in the field of animal welfare, I would like to contribute to practice-oriented and innovative solutions to challenges facing the agri-food sector. Participation in the hackathon seems like a good opportunity to k</t>
  </si>
  <si>
    <t>Apply knowledge and skills</t>
  </si>
  <si>
    <t>Learn, Contribute to practical improvement</t>
  </si>
  <si>
    <t>Met mijn agrarische achtergrond, mijn studie als landschapsarchitect en mijn functie als even consulent sluiten deze sessies volledig aan bij mijn interesse en passie. Ik vind het een uitdaging om de agrarische sector door middel van ontwerp kracht (opnieu</t>
  </si>
  <si>
    <t>Contribute to practice and innovation</t>
  </si>
  <si>
    <t>Work for a company</t>
  </si>
  <si>
    <t>Continuing experience</t>
  </si>
  <si>
    <t>Work</t>
  </si>
  <si>
    <t>Unknown</t>
  </si>
  <si>
    <t>Social influence by organizer</t>
  </si>
  <si>
    <t>Curious</t>
  </si>
  <si>
    <t>Contribute</t>
  </si>
  <si>
    <t>Interested</t>
  </si>
  <si>
    <t>Enjoy</t>
  </si>
  <si>
    <t>Learn new knowledge and skills</t>
  </si>
  <si>
    <t>Work for research</t>
  </si>
  <si>
    <t>Apply ideas</t>
  </si>
  <si>
    <t>Participant Code</t>
  </si>
  <si>
    <t>FH10-10</t>
  </si>
  <si>
    <t>FH10-08</t>
  </si>
  <si>
    <t>FH10-14</t>
  </si>
  <si>
    <t>FH10-04</t>
  </si>
  <si>
    <t>FH10-09</t>
  </si>
  <si>
    <t>FH10-06</t>
  </si>
  <si>
    <t>FH10-16</t>
  </si>
  <si>
    <t>FH10-12</t>
  </si>
  <si>
    <t>FH10-13</t>
  </si>
  <si>
    <t>FH10-15</t>
  </si>
  <si>
    <t>FH10-11</t>
  </si>
  <si>
    <t>FH10-01</t>
  </si>
  <si>
    <t>FH10-17</t>
  </si>
  <si>
    <t>FH10-03</t>
  </si>
  <si>
    <t>FH10-02</t>
  </si>
  <si>
    <t>FH10-05</t>
  </si>
  <si>
    <t>FH10-07</t>
  </si>
  <si>
    <t>FH10-18</t>
  </si>
  <si>
    <t>FH10-19</t>
  </si>
  <si>
    <t>FH10-20</t>
  </si>
  <si>
    <t>FH10-21</t>
  </si>
  <si>
    <t>FH10-22</t>
  </si>
  <si>
    <t>FH10-23</t>
  </si>
  <si>
    <t>FH10-24</t>
  </si>
  <si>
    <t>FH10-25</t>
  </si>
  <si>
    <t>FH10-26</t>
  </si>
  <si>
    <t>FH10-27</t>
  </si>
  <si>
    <t>Number of Roles</t>
  </si>
  <si>
    <t>DA</t>
  </si>
  <si>
    <t>BD</t>
  </si>
  <si>
    <t>Data Analyst</t>
  </si>
  <si>
    <t>Business Developer</t>
  </si>
  <si>
    <t>MK</t>
  </si>
  <si>
    <t>Marketer</t>
  </si>
  <si>
    <t>DV</t>
  </si>
  <si>
    <t>Concept Thinker</t>
  </si>
  <si>
    <t>CT</t>
  </si>
  <si>
    <t>DO</t>
  </si>
  <si>
    <t>Data Owner</t>
  </si>
  <si>
    <t>MG</t>
  </si>
  <si>
    <t>Management</t>
  </si>
  <si>
    <t>ST</t>
  </si>
  <si>
    <t>PO</t>
  </si>
  <si>
    <t>Problem Owner</t>
  </si>
  <si>
    <t>NA</t>
  </si>
  <si>
    <t>We zijn allebei geboren en getogen op Urk en allebei werkzaam geweest in de visserij.Ikzelf volg nu een master Electrical Engineering en wil techniek graag toepassen op de visserij. Mijn compagnon(en) is/zijn momenteel werkzaam als inte</t>
  </si>
  <si>
    <t>Interested in topic, Give some ideas</t>
  </si>
  <si>
    <t>Social influence by colleagues (farmers)</t>
  </si>
  <si>
    <t>Work (for company)</t>
  </si>
  <si>
    <t>Work as entrepeneur (sell idea)</t>
  </si>
  <si>
    <t>Work (for a cooperation)</t>
  </si>
  <si>
    <t>Interested in topic, Research</t>
  </si>
  <si>
    <t>Work (as a coach)</t>
  </si>
  <si>
    <t>Fun, Interested in topic</t>
  </si>
  <si>
    <t>Social influence (from a reference)</t>
  </si>
  <si>
    <t>Social influence (by a company), Apply concept</t>
  </si>
  <si>
    <t>Contribute to societal benefits (promote local economy)</t>
  </si>
  <si>
    <t>Work (looking for new opportunity)</t>
  </si>
  <si>
    <t>Enjoy, Interested in topic</t>
  </si>
  <si>
    <t>Fun, Contribute to challenge</t>
  </si>
  <si>
    <t>Work (looking for a job or business opportunity)</t>
  </si>
  <si>
    <t>Contribute to societal benefits (practical improvement)</t>
  </si>
  <si>
    <t>I would like to know more about the problems, needs and possibilities within the agricultural sector and thereby apply my knowledge and experiences about software and hardware development.</t>
  </si>
  <si>
    <t>Interested in topic, Apply knowledge and skills</t>
  </si>
  <si>
    <t>Social influence (by a community member)</t>
  </si>
  <si>
    <t>Interested in topic, Challenged</t>
  </si>
  <si>
    <t>Interested in topic (agricultural sector use of data)</t>
  </si>
  <si>
    <t>Interested in topic (developments and innovations in agriculture and horticulture and spatial consequences)</t>
  </si>
  <si>
    <t>Interested in topic (drones)</t>
  </si>
  <si>
    <t>Learning, Contribute to challenge</t>
  </si>
  <si>
    <t>Interested in topic (innovation systems in pig farming)</t>
  </si>
  <si>
    <t>Interested in topic(animal husbandry)</t>
  </si>
  <si>
    <t>Work as data donor</t>
  </si>
  <si>
    <t>Work (looking for a case for a master thesis)</t>
  </si>
  <si>
    <t>Teamwork, Learn, Contribute to challenge</t>
  </si>
  <si>
    <t>Work (looking for opportunity to establish a company)</t>
  </si>
  <si>
    <t>Interested in topic (hacking big data)</t>
  </si>
  <si>
    <t>Contribute to societal benefits (change agricultural sector to utilize data)</t>
  </si>
  <si>
    <t>Networking</t>
  </si>
  <si>
    <t>Work ( representing a company)</t>
  </si>
  <si>
    <t>Continuing experience (a hackathon before), Win a prize</t>
  </si>
  <si>
    <t>Work (with a project from organizer)</t>
  </si>
  <si>
    <t>Network (with analysts and developers), Work (looking for a case study research)</t>
  </si>
  <si>
    <t>Work (for a company related to a Ministry)</t>
  </si>
  <si>
    <t>Work (for the Ministry)</t>
  </si>
  <si>
    <t>Work (for government)</t>
  </si>
  <si>
    <t>Work (looking for a opportunity)</t>
  </si>
  <si>
    <t>Contribute to societal benefits (more efficient, fair, and reliable manure market)</t>
  </si>
  <si>
    <t>Work (supporting participants)</t>
  </si>
  <si>
    <t>Contribute to societal benefits (transparent manure market)</t>
  </si>
  <si>
    <t>Work (for a company)</t>
  </si>
  <si>
    <t>Learn (manure in a different way)</t>
  </si>
  <si>
    <t>Work (looking for a opportunity to sell a product)</t>
  </si>
  <si>
    <t>Interested in topic (IoT technologies and agriculture)</t>
  </si>
  <si>
    <t>Interested in topic (data for farmer)</t>
  </si>
  <si>
    <t>Work (for an organization)</t>
  </si>
  <si>
    <t>Social influence (by supervisor), Work</t>
  </si>
  <si>
    <t>Social influence (by companies)</t>
  </si>
  <si>
    <t>Contribute to societal benefits (solution for by-catch)</t>
  </si>
  <si>
    <t>Interested in outcomes</t>
  </si>
  <si>
    <t>Social influence by an organization</t>
  </si>
  <si>
    <t>Work (for him/herself), Apply ideas</t>
  </si>
  <si>
    <t>I love fish and have a love for the beach and the North Sea. For years I have been working as a system administrator with open source products, doing the management and automation of systems and then being deployed when things have to be done differently. So standard waa</t>
  </si>
  <si>
    <t>Interested in topic (fish)</t>
  </si>
  <si>
    <t>I have been working in / with the fishing industry for almost 10 years and I have a broad orientation within it. I am particularly concerned about the connection between parties. My expertise not on the technical level but on the human component, behavior, communication and collaboration</t>
  </si>
  <si>
    <t>Apply expertise in social domain</t>
  </si>
  <si>
    <t>As a fishing company with three fishing vessels, I need a more selective fishing. We already have various equipment on board that has collected essential information for selectivity. However, it is not shared / linked and stuff.</t>
  </si>
  <si>
    <t>Work (looking for a solution)</t>
  </si>
  <si>
    <t>Work for a company (looking for a solution)</t>
  </si>
  <si>
    <t>Support for a cause (innovation in fisheries)</t>
  </si>
  <si>
    <t>Work for a company (looking for projects)</t>
  </si>
  <si>
    <t>As a fishing sector, we would like to be involved in this project. Earlier in the Vissersbond, I had a group of 20 Industrial Design students think about the same subject. Discussed with XXX that I may be a coa at the event</t>
  </si>
  <si>
    <t>Social influence by partner, Apply technology</t>
  </si>
  <si>
    <t>Learn, Teamwork (with others from different background)</t>
  </si>
  <si>
    <t>Teamwork with others who have expertise in trawler, Work (looking for a solution)</t>
  </si>
  <si>
    <t>Learn, Exchange ideas</t>
  </si>
  <si>
    <t>I was asked because of knowledge of the agrodatacube. I also find the meetings very inspiring. I just don't understand what I should do with the follow-up. Is it useful to allow time in the beginning to make appointments with the groups?</t>
  </si>
  <si>
    <t>Social influence, Work (supporting participants)</t>
  </si>
  <si>
    <t>Networking (with agriculture, technology and data enthusiast)</t>
  </si>
  <si>
    <t>In collaboration with XXX, we are working on the development of an application in which the greatest opportunities for raising goals with regard to a number of ecosystem services on the map are made clear. We hope a lot at this hackathon</t>
  </si>
  <si>
    <t>Work  (looking for opportunity)</t>
  </si>
  <si>
    <t>Social influence by supervisor, Work</t>
  </si>
  <si>
    <t>Teamwork (in an interdisciplinary team)</t>
  </si>
  <si>
    <t>Using, using and further developing XXXX knowledge.</t>
  </si>
  <si>
    <t>Apply and develop knowledge</t>
  </si>
  <si>
    <t>Interested in topic, Contribute to challenge</t>
  </si>
  <si>
    <t>To have access to my own data.</t>
  </si>
  <si>
    <t>Work (collecting data)</t>
  </si>
  <si>
    <t>Because with MultiToolTrac we just started to think about all the information we can log and what we can do with it for our users</t>
  </si>
  <si>
    <t>I organize hackathons myself, am part of a Hackerspace and love to play with technical gizmos</t>
  </si>
  <si>
    <t>Conventional agriculture is not a sustainable system. The integration of IT and the application of data analysis are among the solutions for growing more environmentally friendly and transparent food. In an open system from the farmer.</t>
  </si>
  <si>
    <t>Work for a company (identifying user needs)</t>
  </si>
  <si>
    <t>Work (initiating the event)</t>
  </si>
  <si>
    <t>Contributing to challenges in order to achieve a desired outcome for XXX Experienced what the data issues are in relation to the soil</t>
  </si>
  <si>
    <t>The Agri sector has a lot of attention within XXX. From Data &amp; Analytics we also try to focus more and more on this. As a partner in the soil coalition, it is also important for us to follow this up.</t>
  </si>
  <si>
    <t>Because together with a few datascientists I am trying to develop a number of tools that analyze farm data. In addition, I help large and small agricultural companies with their data science strategy.</t>
  </si>
  <si>
    <t>FH02 all Friday! Knowledge of livestock farming Triggered by the concept through participation in Reusel</t>
  </si>
  <si>
    <t>In my work as a business developer for an agricultural cooperative company, the grower is one of the most important stakeholders. A grower who manages to achieve sustainable, profitable cultivation contributes to the success of the cooperative. I want</t>
  </si>
  <si>
    <t>Work for a company (following up data and analytics use in agricultural sector)</t>
  </si>
  <si>
    <t>Networking with participants, Work for research</t>
  </si>
  <si>
    <t>Provide input for the sector.</t>
  </si>
  <si>
    <t>Interesting addition to my master thesis and internship about compiling a clear and widely supported set of indicators and measuring instruments for good (sustainable) soil management. - Probably only present on Thursday during the day - no programmer -</t>
  </si>
  <si>
    <t>Interest from Soil Coalition.</t>
  </si>
  <si>
    <t>Work for a company in Soil Coalition</t>
  </si>
  <si>
    <t>Nice challenge, renewal, knowledge expansion and exchange, non-financial added value for our land use clients</t>
  </si>
  <si>
    <t>Fun, Learn, Exchange knowledge</t>
  </si>
  <si>
    <t>Social influence by supervisor, Work (delivering support to participants)</t>
  </si>
  <si>
    <t>Since the Farmhack with my uncle I follow Farmhack and it seems nice to participate once. The combination of agronomic knowledge and data / software appeals to me, hence my internship at XXX and graduation theses for XXX</t>
  </si>
  <si>
    <t>Social influence from family, Continuing experience, Fun, Interested in topic</t>
  </si>
  <si>
    <t>Allows me to use my technical expertise in GIS and programming in r and at the same time my knowledge about soil improvement, both in determining the correct soil treatment, collecting data, and also monitoring the soil.</t>
  </si>
  <si>
    <t>Apply technical expertise and knowledge</t>
  </si>
  <si>
    <t>Because of my extensive experience in the field of DataScience at, among others, the University of Leuven and my specialization in the field of mathematics and statistics, I think it would be great to work with a team of different disciplines to work with Agro</t>
  </si>
  <si>
    <t>Teamwork with others from different disciplines</t>
  </si>
  <si>
    <t>Request for registration from team leader company. From XXX we are active in the (further) development of existing / new propositions for farmers.</t>
  </si>
  <si>
    <t>We have an interesting case for the large-scale assessment of soil conditions for fertilization or processing based on detailed soil maps with soil sensors as the point of contact.</t>
  </si>
  <si>
    <t>We at XXX are specialized in mapping agricultural areas. We also perform the desired analyzes and see which data we can combine. So too soil data. The more we know about the soil, the better we can steer</t>
  </si>
  <si>
    <t>Nutrients match soil index at data level and Manure Matchmaking concept at Challenge 5</t>
  </si>
  <si>
    <t>My team leader has asked me to provide support with this Hackleton</t>
  </si>
  <si>
    <t>To me it seems an interesting subject and as a developer I can certainly contribute something.</t>
  </si>
  <si>
    <t>As a junior, I want to get to know the soil and water world. I would like to work with people from a different angle than the university. During my studies I always have the work-out nights after field work days as tiring but above all more inspiring</t>
  </si>
  <si>
    <t>bring soil data to added value for user / sector / society. use the power of collaboration, introduce open source knowledge in a field in which much is developed based on visual attractiveness</t>
  </si>
  <si>
    <t>Contribute to societal benefits (adding value)</t>
  </si>
  <si>
    <t>I want to participate in this event because I want to gain knowledge with fellows. I will also try to exchange my ideas regarding soil health. my focus in a circular economy specifically a dairy farm. I hope it will be a win-win situation while exchanges</t>
  </si>
  <si>
    <t>I'm looking for other people who are enthusiastic about agriculture, tech and data. In recent years I have followed a lot of agricultural tech news and did a bachelor with a lot of soil science. I want to retrain now to get started with agricultural tech and</t>
  </si>
  <si>
    <t>Make a substantive contribution and ask questions from the perspective of the soil (quality).</t>
  </si>
  <si>
    <t>Must of team leader ;-)</t>
  </si>
  <si>
    <t>Curious as to whether we can take a few steps forward in this way in sustainable soil management</t>
  </si>
  <si>
    <t>At the request of a colleague, GIS knowledge input.</t>
  </si>
  <si>
    <t>Working together in interdisciplinary teams in the field of data and soil, to keep the drinking water sources permanently clean.</t>
  </si>
  <si>
    <t>Social influence by a colleague to bring GIS knowledge</t>
  </si>
  <si>
    <t>Trigger of the challenge</t>
  </si>
  <si>
    <t>I am convinced by organizer.</t>
  </si>
  <si>
    <t>By-catch is a fairly big problem in the fishing sector. A good solution or a collection of good adjustments is necessary.</t>
  </si>
  <si>
    <t>Contact with the North Sea Foundation</t>
  </si>
  <si>
    <t>Have a warm heart for fishing, but also believe that there is still a lot to improve. Also with MSC certified fisheries. I am very curious what will come out of two such days.</t>
  </si>
  <si>
    <t>It is an innovative way to search for solutions.</t>
  </si>
  <si>
    <t>It seems to me an interesting and fun experience where I think I can learn a lot from a diverse group of people from different disciplines. I also think that my knowledge of GIS and programming can be very useful for the Hackaton. I like it</t>
  </si>
  <si>
    <t>Interested in topic, Fun, Learn from others from differen disciplines, Contribute to challenge</t>
  </si>
  <si>
    <t>I am developing a separation panel for pulse fishing to release unwanted by-catch.</t>
  </si>
  <si>
    <t>I am curious about the ideas of people who are not working in fishing. By combining my knowledge about the Dutch fishing sector with the knowledge and skills of people with a different background, there may be an interesting new idea</t>
  </si>
  <si>
    <t>Learn from others not working in fishing, Teamwork with people from different background, Create new idea</t>
  </si>
  <si>
    <t>I am currently looking for solutions for avoiding stingrays in demersal fishing. Based on my GIS background, I am convinced that much more is possible in spatial planning than is currently being done.</t>
  </si>
  <si>
    <t>I think that with the combination of my previous experiences at sea (shrimp fishing, sole and plaice fishing and cod fishing with the signs, I recently experienced a fly-shoot trip) and my current position at XXX (sector and data specialist fishing) e</t>
  </si>
  <si>
    <t>I have a landing obligation problem</t>
  </si>
  <si>
    <t>Supporting innovation in fisheries</t>
  </si>
  <si>
    <t>With my new company XXX, I am looking for interesting projects within agricultural production and beyond. I own a unique skill set consisting of art intelligence, machine learning, deep learning, data science, computer vision,</t>
  </si>
  <si>
    <t>To come up with a solution with the right people to get the 80mm sole (pulse) beam trawl fishery more selective.</t>
  </si>
  <si>
    <t>Since more than a year I have a company with 2 friends with whom we sell fresh North Sea fish directly to consumers (in Amsterdam) in subscription form. I am the developer who built and maintains the system. I already have a lot because of this</t>
  </si>
  <si>
    <t>Jointly exploring the possibilities of using data for different purposes</t>
  </si>
  <si>
    <t>I have a passion for food production with a focus on future generations. The use of data plays an important role and this will increase further. I see a FarmHack as an opportunity to work on new ideas with people in a fun way of working.</t>
  </si>
  <si>
    <t>Teamwork, Fun</t>
  </si>
  <si>
    <t>input knowledge and experiences - learn hacketon process</t>
  </si>
  <si>
    <t>Curious about what is possible for the farmer by linking data.</t>
  </si>
  <si>
    <t>To get to know the bigger picture and the possibilities of the data hub.</t>
  </si>
  <si>
    <t>Part of the organization and thinking about the farmer's interests.</t>
  </si>
  <si>
    <t>Orienting options with data and application options</t>
  </si>
  <si>
    <t>Rovecom co-developed the data hub</t>
  </si>
  <si>
    <t>Team leader wanted us all to be present ;-)</t>
  </si>
  <si>
    <t>'- Fun to play with data- Give data coupling a boost- Make information useful for the farmer</t>
  </si>
  <si>
    <t>Fun, Contribute to societal benefits (make information useful for farmers)</t>
  </si>
  <si>
    <t>At the beginning of this year we carried out a biogas pilot project from the Ministry. Here we used manure transports, manure accounting and available at the GISCC.</t>
  </si>
  <si>
    <t>Participation in connection with project for FarmHack.</t>
  </si>
  <si>
    <t>Did a preliminary investigation at the Ministry about the Manure</t>
  </si>
  <si>
    <t>From the I-Strategy I am involved in the manure case: making smarter use of data to improve manure enforcement.</t>
  </si>
  <si>
    <t>I deal with the Manure problem from an ICT point of view</t>
  </si>
  <si>
    <t>I have been working in the field of XXX fertilizer for 18 years. First as an inspector and for the last 10 years as an analyst. I already use a lot of data, mainly RVO. Possibly there is much more and violations can be detected in a smarter way</t>
  </si>
  <si>
    <t>I would like to get to know the concept.</t>
  </si>
  <si>
    <t>Based on my knowledge of the manure chain, I want to contribute to new (IT) solutions, making the manure market more efficient, fairer and more reliable.</t>
  </si>
  <si>
    <t>Provide support when using AgroDataCube</t>
  </si>
  <si>
    <t>Development of an i-strategy for manure policy</t>
  </si>
  <si>
    <t>assignment smart farming transparency manure market</t>
  </si>
  <si>
    <t>Based on advice from arable farming, we are busy mapping the manure market and how the manure trade can be arranged. At XXXX we are also working on getting, analyzing and subsequently advising on different data streams.</t>
  </si>
  <si>
    <t>Based on advice from dairy farming, we are busy mapping the manure market and how the manure trade can be arranged. At XXX we are also working on getting, analyzing and subsequently advising on different data streams.</t>
  </si>
  <si>
    <t>responsible for the Combined statement</t>
  </si>
  <si>
    <t>Within XXXX we are active in agro in the field of manure legislation enforcement systems, sensors for manure (NPKs), nitrate sensors (eg leaching to groundwater / surface water) and soil sensors. I myself have a past as an inf</t>
  </si>
  <si>
    <t>We, XXXX, are specialists in this market and have the software products that now serve this market. Building on the mini-hack in Utrecht, I think this is the chance to go for the</t>
  </si>
  <si>
    <t>very interested in the development of concepts and applications in the field of IoT technologies and agriculture</t>
  </si>
  <si>
    <t>Although I started working quite recently in the Agri sector (15 months), I am seeing since one day a lot or untouched potential in this fascinating business. This sector is ready for an IT impulse, more data-driven business (not only with sows) and a more</t>
  </si>
  <si>
    <t>As XXXX we will act as a data donor but also as one of the few companies that is fully focused on the issues addressed in this hackaton.</t>
  </si>
  <si>
    <t>I am currently performing my thesis on Transparency and Collaboration across Supply Chains using Linked Data / Semantic Web Technologies. Thus I am interested in evaluating if this challenge on the pig supply chain can also be a use case for my thesis. More</t>
  </si>
  <si>
    <t>A few years ago I just registered for ONE HACKATHON. After a night of struggling, we even won first prize, a great experience! Meanwhile, a few years of work experience.</t>
  </si>
  <si>
    <t>As a freelance analyst with a 'Wageningen background', I am looking for cool jobs or opportunities to do business in the agricultural sector.</t>
  </si>
  <si>
    <t>I have two Raspberry Pi's myself and I like to experiment with this. For example, I once built a web application with which the pins on the Pi can be read / switched on and off and turned the Pi into an FM transmitter. I also think I'm on it</t>
  </si>
  <si>
    <t>I don't know if XXX has already given me up. Interest and knowledge of pigs, how can we improve things in practice? Currently developing the 3rd year</t>
  </si>
  <si>
    <t>With my agricultural background, my studies as a landscape architect and my position as an even consultant, these sessions fully match my interest and passion. I find it a challenge to force the agricultural sector through design force (rev</t>
  </si>
  <si>
    <t>My research into innovation systems in pig farming has common ground with this subject. I am interested in the bridge between farmer and consumer. I use role-playing in my research to close this gap, but to select existing data</t>
  </si>
  <si>
    <t>because from data to knowledge and decision is my world and I believe in this world of co / open innovation in which new ideas, ideas and solutions are needed that are needed for innovation. And because we are looking for how to get from idea to</t>
  </si>
  <si>
    <t>As an IT entrepreneur with a passion for nutrition and health, I chose to sell my shares in the XXX I founded to focus on new adventures in the field of nutrition and health, whether or not in combination</t>
  </si>
  <si>
    <t>Actually, all farm hacks appeal to me, but this one in particular. Tern first because I am already using technology to connect consumers and producers as maintainers and builders of software for food collectives (XXXX). T</t>
  </si>
  <si>
    <t>Interested in topic, Work (sell idea)</t>
  </si>
  <si>
    <t>I am familiar with the urban estates through a different route, because I am doing odd jobs for Landscape Overijssel. However, I am particularly interested in the hack because of various research activities within he</t>
  </si>
  <si>
    <t>I study urban environmental management at Wageningen University and urban agriculture is an important theme within the study. The relationship between producer and consumer and between city and countryside is, in my opinion, underexposed and I would like to contribute</t>
  </si>
  <si>
    <t>I would like to know what I eat, but that kind of information is still far too difficult to obtain and unclear. Perhaps I can contribute to improvement through this FarmHack. We used to go get milk and eggs from the farmer at d</t>
  </si>
  <si>
    <t>Learning, Contribute to societal benefits (improvement)</t>
  </si>
  <si>
    <t>Pleasure in thinking along on this subject, farmers' understanding as a former dairy farmer, and interest in co-developing solutions.</t>
  </si>
  <si>
    <t>Was alerted about this via XXXX.Very nice because, in fact, solid mutual logistics is working on me from concept XXX (and for this concept XXX).</t>
  </si>
  <si>
    <t>Employed by a company that specializes in this, it is also a proponent of short chains to promote the local economy.</t>
  </si>
  <si>
    <t>Would like to see what options (especially new ones) there are</t>
  </si>
  <si>
    <t>XXX is the 'techie' and masters a large amount of construction and programming skills.</t>
  </si>
  <si>
    <t>I like to think along with my arable farming background and the urge for more efficient cultivation.</t>
  </si>
  <si>
    <t>Hacking is good in bad weather</t>
  </si>
  <si>
    <t>At XXX we are also working on the processing of machine data and am naturally curious about other ideas and perspectives.</t>
  </si>
  <si>
    <t>I would like to apply my knowledge in the field of programming, working with data and applying my expertise in Geo Information sciences to specific issues that affect farmers. I would also like to delve more into the use of data that uses data. drone</t>
  </si>
  <si>
    <t>Groningen region, LoRa (recently experimented with), link with GIS (satellite images), interest in applying drones</t>
  </si>
  <si>
    <t>Based on reference</t>
  </si>
  <si>
    <t>With my experience in IT, drone technology and precision farming, I think I can make a nice contribution to this challenge.</t>
  </si>
  <si>
    <t>My employment contract has been terminated for economic reasons. I am an IT person. Then I immediately went looking for a new challenge and would like to collect all kinds of data and do smart things through drone flights</t>
  </si>
  <si>
    <t>Nice farm hack and the opportunity to be innovative.</t>
  </si>
  <si>
    <t>This challenge gives me the opportunity to develop my talents in the field of conceptual thinking, practical feasibility and enthusiasm in a practical case</t>
  </si>
  <si>
    <t>Interesting subject, in line with my daily practice and I have a number of ideas in this field.</t>
  </si>
  <si>
    <t>Team building</t>
  </si>
  <si>
    <t>works with 5 other farmers on precision agriculture, groningen</t>
  </si>
  <si>
    <t>Contribute to societal benefits (more efficient cultivation)</t>
  </si>
  <si>
    <t>Apply technology (drone)</t>
  </si>
  <si>
    <t>Work (looking for a new challenge, after employement contract terminated)</t>
  </si>
  <si>
    <t>Develop talents</t>
  </si>
  <si>
    <t>I am very interested in the applications of software in the food industry and bio-technology. From my expertise in designing and building interactive dynamic data visualisations, I would like to be hands-on with that!</t>
  </si>
  <si>
    <t>Support and new creative ideas from XXX. For a better agricultural world!</t>
  </si>
  <si>
    <t>Software Hacking in the Agro sector is my thing. I am also closely involved with the hacker community. I have participated in a hackaton before. I am very good at visualizing Geo Data.</t>
  </si>
  <si>
    <t>I am increasingly concerned with geodata in the agri, including partnering with XXX. This involves Remote Sensing, geo-information infrastructures, visualization, web processing services. Apart from the remote sensing, I am further interested in h</t>
  </si>
  <si>
    <t>Heard about it via XXX. I find it interesting how the agricultural sector can extract action information from the enormously increasing amount of data that it generates or receives itself.</t>
  </si>
  <si>
    <t>We are working on various developments. Know how it fits.</t>
  </si>
  <si>
    <t>Because of my graduation internship at XXXX, I am very curious about sensor techniques and their possibilities. I would like to participate in this to find out more about precision agriculture and to look at the potential improvements in practice.</t>
  </si>
  <si>
    <t>Interested in and involved in developments and innovations in agriculture and horticulture. Especially interested in the spatial conventions.</t>
  </si>
  <si>
    <t>Combining application knowledge of image use in crop cultivation with correct image and data processing and coordination with each other for the development of practically usable image and cultivation advice</t>
  </si>
  <si>
    <t>Social influence by colleagues (data scientists), Develop tools</t>
  </si>
  <si>
    <t>Contribute to societal benefits (creating a better world with agriculture)</t>
  </si>
  <si>
    <t>Groups</t>
  </si>
  <si>
    <t>In my role I am working on 'Envrionmental Performance of Agriculture'. The farmer is an important actor in this regard, and I am very curious to see whether we can look at a different way than the stricter controls in relation to the manure file.</t>
  </si>
  <si>
    <t>Social influence by colleagues (data scientists)</t>
  </si>
  <si>
    <t>Work (develop tools)</t>
  </si>
  <si>
    <t>Apply technology</t>
  </si>
  <si>
    <t>Contribute to societal benefits</t>
  </si>
  <si>
    <t>Intellectual challenge</t>
  </si>
  <si>
    <t>Contribute to practical improvement</t>
  </si>
  <si>
    <t>Give some ideas</t>
  </si>
  <si>
    <t>Work (sell idea)</t>
  </si>
  <si>
    <t>Research</t>
  </si>
  <si>
    <t xml:space="preserve">Work </t>
  </si>
  <si>
    <t>Contribute to societal benefits (improvement)</t>
  </si>
  <si>
    <t>Apply concept</t>
  </si>
  <si>
    <t>Social influence (by a company)</t>
  </si>
  <si>
    <t>Continuing experience (a hackathon before)</t>
  </si>
  <si>
    <t>Win a prize</t>
  </si>
  <si>
    <t>Personal benefits</t>
  </si>
  <si>
    <t>Previous experience</t>
  </si>
  <si>
    <t>Networking with other companies</t>
  </si>
  <si>
    <t>Networking with other companies, Work (to promote a company)</t>
  </si>
  <si>
    <t>Work (to promote a company)</t>
  </si>
  <si>
    <t>Contribute to societal benefits (make information useful for farmers)</t>
  </si>
  <si>
    <t>Social influence (by supervisor)</t>
  </si>
  <si>
    <t>Learn from others from differen disciplines</t>
  </si>
  <si>
    <t>Work (for him/herself)</t>
  </si>
  <si>
    <t>Learn from others not working in fishing</t>
  </si>
  <si>
    <t>Teamwork with people from different background</t>
  </si>
  <si>
    <t>Create new idea</t>
  </si>
  <si>
    <t>Social influence by partner</t>
  </si>
  <si>
    <t>Teamwork (with others from different background)</t>
  </si>
  <si>
    <t>Exchange ideas</t>
  </si>
  <si>
    <t>Social influence by supervisor</t>
  </si>
  <si>
    <t>Networking with participants</t>
  </si>
  <si>
    <t>Exchange knowledge</t>
  </si>
  <si>
    <t>Work (delivering support to participants)</t>
  </si>
  <si>
    <t>Social influence from family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</si>
</sst>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3">
    <xf numFmtId="0" fontId="0" fillId="0" borderId="0" xfId="0"/>
    <xf numFmtId="0" fontId="1" fillId="0" borderId="0" xfId="0" applyFont="1"/>
    <xf numFmtId="0" fontId="0" fillId="0" borderId="1" xfId="0" applyBorder="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CEC76-516B-4980-AA22-692A06B08968}">
  <dimension ref="A1:Q19"/>
  <sheetViews>
    <sheetView workbookViewId="0">
      <pane xSplit="10" ySplit="1" topLeftCell="K2" activePane="bottomRight" state="frozen"/>
      <selection pane="topRight" activeCell="G1" sqref="G1"/>
      <selection pane="bottomLeft" activeCell="A2" sqref="A2"/>
      <selection pane="bottomRight" activeCell="J20" sqref="J20"/>
    </sheetView>
  </sheetViews>
  <sheetFormatPr defaultRowHeight="14.4" x14ac:dyDescent="0.3"/>
  <cols>
    <col min="1" max="1" width="14.5546875" bestFit="1" customWidth="1"/>
    <col min="2" max="2" width="5" bestFit="1" customWidth="1"/>
    <col min="3" max="3" width="20" bestFit="1" customWidth="1"/>
    <col min="4" max="4" width="13.88671875" bestFit="1" customWidth="1"/>
    <col min="5" max="5" width="3" bestFit="1" customWidth="1"/>
    <col min="6" max="6" width="3.33203125" bestFit="1" customWidth="1"/>
    <col min="7" max="7" width="3" bestFit="1" customWidth="1"/>
    <col min="8" max="8" width="2.6640625" bestFit="1" customWidth="1"/>
    <col min="9" max="9" width="10.6640625" bestFit="1" customWidth="1"/>
    <col min="10" max="10" width="39.21875" bestFit="1" customWidth="1"/>
    <col min="11" max="11" width="4" bestFit="1" customWidth="1"/>
    <col min="12" max="12" width="9.5546875" bestFit="1" customWidth="1"/>
    <col min="13" max="13" width="10.88671875" bestFit="1" customWidth="1"/>
    <col min="14" max="14" width="3" bestFit="1" customWidth="1"/>
    <col min="15" max="15" width="3.33203125" bestFit="1" customWidth="1"/>
    <col min="16" max="16" width="3" bestFit="1" customWidth="1"/>
    <col min="17" max="17" width="2.6640625" bestFit="1" customWidth="1"/>
    <col min="18" max="18" width="4.44140625" bestFit="1" customWidth="1"/>
    <col min="19" max="19" width="25.44140625" bestFit="1" customWidth="1"/>
    <col min="20" max="20" width="17.77734375" bestFit="1" customWidth="1"/>
    <col min="21" max="21" width="34.21875" bestFit="1" customWidth="1"/>
  </cols>
  <sheetData>
    <row r="1" spans="1:17" x14ac:dyDescent="0.3">
      <c r="A1" t="s">
        <v>1</v>
      </c>
      <c r="B1" t="s">
        <v>624</v>
      </c>
      <c r="C1" t="s">
        <v>625</v>
      </c>
      <c r="D1" t="s">
        <v>626</v>
      </c>
      <c r="E1" t="s">
        <v>647</v>
      </c>
      <c r="F1" t="s">
        <v>648</v>
      </c>
      <c r="G1" t="s">
        <v>646</v>
      </c>
      <c r="H1" t="s">
        <v>649</v>
      </c>
      <c r="I1" t="s">
        <v>627</v>
      </c>
      <c r="J1" t="s">
        <v>0</v>
      </c>
      <c r="N1" t="s">
        <v>647</v>
      </c>
      <c r="O1" t="s">
        <v>648</v>
      </c>
      <c r="P1" t="s">
        <v>646</v>
      </c>
      <c r="Q1" t="s">
        <v>649</v>
      </c>
    </row>
    <row r="2" spans="1:17" x14ac:dyDescent="0.3">
      <c r="A2" t="s">
        <v>2</v>
      </c>
      <c r="B2">
        <v>2016</v>
      </c>
      <c r="C2">
        <v>16</v>
      </c>
      <c r="D2">
        <v>13</v>
      </c>
      <c r="E2">
        <v>1</v>
      </c>
      <c r="F2">
        <v>6</v>
      </c>
      <c r="G2">
        <v>5</v>
      </c>
      <c r="H2">
        <v>1</v>
      </c>
      <c r="I2">
        <f>C2-D2</f>
        <v>3</v>
      </c>
      <c r="J2" t="s">
        <v>15</v>
      </c>
      <c r="K2">
        <f t="shared" ref="K2:K9" si="0">SUM(E2:H2)</f>
        <v>13</v>
      </c>
      <c r="M2">
        <v>2016</v>
      </c>
      <c r="N2">
        <f>SUM(E2:E5)</f>
        <v>7</v>
      </c>
      <c r="O2">
        <f t="shared" ref="O2:Q2" si="1">SUM(F2:F5)</f>
        <v>22</v>
      </c>
      <c r="P2">
        <f t="shared" si="1"/>
        <v>20</v>
      </c>
      <c r="Q2">
        <f t="shared" si="1"/>
        <v>5</v>
      </c>
    </row>
    <row r="3" spans="1:17" x14ac:dyDescent="0.3">
      <c r="A3" t="s">
        <v>3</v>
      </c>
      <c r="B3">
        <v>2016</v>
      </c>
      <c r="C3">
        <v>18</v>
      </c>
      <c r="D3">
        <v>16</v>
      </c>
      <c r="E3">
        <v>2</v>
      </c>
      <c r="F3">
        <v>5</v>
      </c>
      <c r="G3">
        <v>8</v>
      </c>
      <c r="H3">
        <v>1</v>
      </c>
      <c r="I3">
        <f t="shared" ref="I3:I14" si="2">C3-D3</f>
        <v>2</v>
      </c>
      <c r="J3" t="s">
        <v>16</v>
      </c>
      <c r="K3">
        <f t="shared" si="0"/>
        <v>16</v>
      </c>
      <c r="M3">
        <v>2017</v>
      </c>
      <c r="N3">
        <f>SUM(E6:E8)</f>
        <v>8</v>
      </c>
      <c r="O3">
        <f t="shared" ref="O3:Q3" si="3">SUM(F6:F8)</f>
        <v>21</v>
      </c>
      <c r="P3">
        <f t="shared" si="3"/>
        <v>14</v>
      </c>
      <c r="Q3">
        <f t="shared" si="3"/>
        <v>1</v>
      </c>
    </row>
    <row r="4" spans="1:17" x14ac:dyDescent="0.3">
      <c r="A4" t="s">
        <v>4</v>
      </c>
      <c r="B4">
        <v>2016</v>
      </c>
      <c r="C4">
        <v>14</v>
      </c>
      <c r="D4">
        <v>12</v>
      </c>
      <c r="E4">
        <v>1</v>
      </c>
      <c r="F4">
        <v>6</v>
      </c>
      <c r="G4">
        <v>3</v>
      </c>
      <c r="H4">
        <v>2</v>
      </c>
      <c r="I4">
        <f t="shared" si="2"/>
        <v>2</v>
      </c>
      <c r="J4" t="s">
        <v>17</v>
      </c>
      <c r="K4">
        <f t="shared" si="0"/>
        <v>12</v>
      </c>
      <c r="M4">
        <v>2018</v>
      </c>
      <c r="N4">
        <f>SUM(E9:E14)</f>
        <v>12</v>
      </c>
      <c r="O4">
        <f t="shared" ref="O4:Q4" si="4">SUM(F9:F14)</f>
        <v>30</v>
      </c>
      <c r="P4">
        <f t="shared" si="4"/>
        <v>20</v>
      </c>
      <c r="Q4">
        <f t="shared" si="4"/>
        <v>1</v>
      </c>
    </row>
    <row r="5" spans="1:17" x14ac:dyDescent="0.3">
      <c r="A5" t="s">
        <v>5</v>
      </c>
      <c r="B5">
        <v>2016</v>
      </c>
      <c r="C5">
        <v>20</v>
      </c>
      <c r="D5">
        <v>13</v>
      </c>
      <c r="E5">
        <v>3</v>
      </c>
      <c r="F5">
        <v>5</v>
      </c>
      <c r="G5">
        <v>4</v>
      </c>
      <c r="H5">
        <v>1</v>
      </c>
      <c r="I5">
        <f t="shared" si="2"/>
        <v>7</v>
      </c>
      <c r="J5" t="s">
        <v>18</v>
      </c>
      <c r="K5">
        <f t="shared" si="0"/>
        <v>13</v>
      </c>
    </row>
    <row r="6" spans="1:17" x14ac:dyDescent="0.3">
      <c r="A6" t="s">
        <v>6</v>
      </c>
      <c r="B6">
        <v>2017</v>
      </c>
      <c r="C6">
        <v>33</v>
      </c>
      <c r="D6">
        <v>12</v>
      </c>
      <c r="E6">
        <v>2</v>
      </c>
      <c r="F6">
        <v>5</v>
      </c>
      <c r="G6">
        <v>5</v>
      </c>
      <c r="H6">
        <v>0</v>
      </c>
      <c r="I6">
        <f t="shared" si="2"/>
        <v>21</v>
      </c>
      <c r="J6" t="s">
        <v>19</v>
      </c>
      <c r="K6">
        <f t="shared" si="0"/>
        <v>12</v>
      </c>
    </row>
    <row r="7" spans="1:17" x14ac:dyDescent="0.3">
      <c r="A7" t="s">
        <v>7</v>
      </c>
      <c r="B7">
        <v>2017</v>
      </c>
      <c r="C7">
        <v>52</v>
      </c>
      <c r="D7">
        <v>22</v>
      </c>
      <c r="E7">
        <v>6</v>
      </c>
      <c r="F7">
        <v>9</v>
      </c>
      <c r="G7">
        <v>6</v>
      </c>
      <c r="H7">
        <v>1</v>
      </c>
      <c r="I7">
        <f t="shared" si="2"/>
        <v>30</v>
      </c>
      <c r="J7" t="s">
        <v>20</v>
      </c>
      <c r="K7">
        <f t="shared" si="0"/>
        <v>22</v>
      </c>
    </row>
    <row r="8" spans="1:17" x14ac:dyDescent="0.3">
      <c r="A8" t="s">
        <v>8</v>
      </c>
      <c r="B8">
        <v>2017</v>
      </c>
      <c r="C8">
        <v>25</v>
      </c>
      <c r="D8">
        <v>10</v>
      </c>
      <c r="E8">
        <v>0</v>
      </c>
      <c r="F8">
        <v>7</v>
      </c>
      <c r="G8">
        <v>3</v>
      </c>
      <c r="H8">
        <v>0</v>
      </c>
      <c r="I8">
        <f t="shared" si="2"/>
        <v>15</v>
      </c>
      <c r="J8" t="s">
        <v>21</v>
      </c>
      <c r="K8">
        <f t="shared" si="0"/>
        <v>10</v>
      </c>
    </row>
    <row r="9" spans="1:17" x14ac:dyDescent="0.3">
      <c r="A9" t="s">
        <v>9</v>
      </c>
      <c r="B9">
        <v>2018</v>
      </c>
      <c r="C9">
        <v>31</v>
      </c>
      <c r="D9">
        <v>21</v>
      </c>
      <c r="E9">
        <v>5</v>
      </c>
      <c r="F9">
        <v>13</v>
      </c>
      <c r="G9">
        <v>3</v>
      </c>
      <c r="H9">
        <v>0</v>
      </c>
      <c r="I9">
        <f t="shared" si="2"/>
        <v>10</v>
      </c>
      <c r="J9" t="s">
        <v>22</v>
      </c>
      <c r="K9">
        <f t="shared" si="0"/>
        <v>21</v>
      </c>
    </row>
    <row r="10" spans="1:17" x14ac:dyDescent="0.3">
      <c r="A10" t="s">
        <v>10</v>
      </c>
      <c r="B10">
        <v>2018</v>
      </c>
      <c r="C10">
        <v>26</v>
      </c>
      <c r="D10">
        <v>0</v>
      </c>
      <c r="I10">
        <f t="shared" si="2"/>
        <v>26</v>
      </c>
      <c r="J10" t="s">
        <v>23</v>
      </c>
      <c r="K10">
        <f t="shared" ref="K10:K14" si="5">SUM(E10:H10)</f>
        <v>0</v>
      </c>
    </row>
    <row r="11" spans="1:17" x14ac:dyDescent="0.3">
      <c r="A11" t="s">
        <v>11</v>
      </c>
      <c r="B11">
        <v>2018</v>
      </c>
      <c r="C11">
        <v>27</v>
      </c>
      <c r="D11">
        <v>14</v>
      </c>
      <c r="E11">
        <v>0</v>
      </c>
      <c r="F11">
        <v>5</v>
      </c>
      <c r="G11">
        <v>8</v>
      </c>
      <c r="H11">
        <v>1</v>
      </c>
      <c r="I11">
        <f t="shared" si="2"/>
        <v>13</v>
      </c>
      <c r="J11" t="s">
        <v>24</v>
      </c>
      <c r="K11">
        <f>SUM(E11:H11)</f>
        <v>14</v>
      </c>
    </row>
    <row r="12" spans="1:17" x14ac:dyDescent="0.3">
      <c r="A12" t="s">
        <v>12</v>
      </c>
      <c r="B12">
        <v>2018</v>
      </c>
      <c r="C12">
        <v>16</v>
      </c>
      <c r="D12">
        <v>6</v>
      </c>
      <c r="E12">
        <v>2</v>
      </c>
      <c r="F12">
        <v>3</v>
      </c>
      <c r="G12">
        <v>1</v>
      </c>
      <c r="H12">
        <v>0</v>
      </c>
      <c r="I12">
        <f t="shared" si="2"/>
        <v>10</v>
      </c>
      <c r="J12" t="s">
        <v>25</v>
      </c>
      <c r="K12">
        <f>SUM(E12:H12)</f>
        <v>6</v>
      </c>
    </row>
    <row r="13" spans="1:17" x14ac:dyDescent="0.3">
      <c r="A13" t="s">
        <v>13</v>
      </c>
      <c r="B13">
        <v>2018</v>
      </c>
      <c r="C13">
        <v>53</v>
      </c>
      <c r="D13">
        <v>22</v>
      </c>
      <c r="E13">
        <v>5</v>
      </c>
      <c r="F13">
        <v>9</v>
      </c>
      <c r="G13">
        <v>8</v>
      </c>
      <c r="H13">
        <v>0</v>
      </c>
      <c r="I13">
        <f t="shared" si="2"/>
        <v>31</v>
      </c>
      <c r="J13" t="s">
        <v>26</v>
      </c>
      <c r="K13">
        <f>SUM(E13:H13)</f>
        <v>22</v>
      </c>
    </row>
    <row r="14" spans="1:17" x14ac:dyDescent="0.3">
      <c r="A14" t="s">
        <v>14</v>
      </c>
      <c r="B14">
        <v>2018</v>
      </c>
      <c r="C14">
        <v>41</v>
      </c>
      <c r="D14">
        <v>0</v>
      </c>
      <c r="I14">
        <f t="shared" si="2"/>
        <v>41</v>
      </c>
      <c r="J14" t="s">
        <v>27</v>
      </c>
      <c r="K14">
        <f t="shared" si="5"/>
        <v>0</v>
      </c>
    </row>
    <row r="15" spans="1:17" x14ac:dyDescent="0.3">
      <c r="C15">
        <f>SUM(C2:C14)</f>
        <v>372</v>
      </c>
      <c r="D15">
        <f>SUM(D2:D14)</f>
        <v>161</v>
      </c>
      <c r="E15">
        <f t="shared" ref="E15:H15" si="6">SUM(E2:E14)</f>
        <v>27</v>
      </c>
      <c r="F15">
        <f t="shared" si="6"/>
        <v>73</v>
      </c>
      <c r="G15">
        <f t="shared" si="6"/>
        <v>54</v>
      </c>
      <c r="H15">
        <f t="shared" si="6"/>
        <v>7</v>
      </c>
      <c r="I15">
        <f>SUM(I2:I14)</f>
        <v>211</v>
      </c>
      <c r="K15">
        <f>SUM(K2:K14)</f>
        <v>161</v>
      </c>
    </row>
    <row r="16" spans="1:17" x14ac:dyDescent="0.3">
      <c r="C16">
        <f>C15-C14-C10</f>
        <v>305</v>
      </c>
      <c r="I16">
        <f>I15-I14-I10</f>
        <v>144</v>
      </c>
    </row>
    <row r="17" spans="2:10" x14ac:dyDescent="0.3">
      <c r="B17">
        <v>2016</v>
      </c>
      <c r="C17">
        <f>SUMIF($B$2:$B$14,B17,$C$2:$C$14)</f>
        <v>68</v>
      </c>
      <c r="D17">
        <f>SUMIF($B$2:$B$14,B17,$D$2:$D$14)</f>
        <v>54</v>
      </c>
    </row>
    <row r="18" spans="2:10" x14ac:dyDescent="0.3">
      <c r="B18">
        <v>2017</v>
      </c>
      <c r="C18">
        <f>SUMIF($B$2:$B$14,B18,$C$2:$C$14)</f>
        <v>110</v>
      </c>
      <c r="D18">
        <f>SUMIF($B$2:$B$14,B18,$D$2:$D$14)</f>
        <v>44</v>
      </c>
      <c r="J18" t="s">
        <v>644</v>
      </c>
    </row>
    <row r="19" spans="2:10" x14ac:dyDescent="0.3">
      <c r="B19">
        <v>2018</v>
      </c>
      <c r="C19">
        <f>SUMIF($B$2:$B$14,B19,$C$2:$C$14)</f>
        <v>194</v>
      </c>
      <c r="D19">
        <f>SUMIF($B$2:$B$14,B19,$D$2:$D$14)</f>
        <v>63</v>
      </c>
    </row>
  </sheetData>
  <conditionalFormatting sqref="K1:M1">
    <cfRule type="duplicateValues" dxfId="1" priority="1"/>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3B4BB-6A00-4AC6-9A7A-B46F63125EEE}">
  <dimension ref="A1:I27"/>
  <sheetViews>
    <sheetView workbookViewId="0">
      <selection activeCell="G39" sqref="G39"/>
    </sheetView>
  </sheetViews>
  <sheetFormatPr defaultRowHeight="14.4" x14ac:dyDescent="0.3"/>
  <sheetData>
    <row r="1" spans="1:9" x14ac:dyDescent="0.3">
      <c r="A1" s="1" t="s">
        <v>53</v>
      </c>
      <c r="B1" s="1" t="s">
        <v>28</v>
      </c>
      <c r="C1" s="1" t="s">
        <v>49</v>
      </c>
      <c r="D1" s="1" t="s">
        <v>29</v>
      </c>
      <c r="E1" s="1" t="s">
        <v>33</v>
      </c>
      <c r="F1" s="1" t="s">
        <v>30</v>
      </c>
      <c r="G1" s="1" t="s">
        <v>50</v>
      </c>
      <c r="H1" s="1" t="s">
        <v>51</v>
      </c>
      <c r="I1" s="1" t="s">
        <v>52</v>
      </c>
    </row>
    <row r="2" spans="1:9" x14ac:dyDescent="0.3">
      <c r="A2" t="s">
        <v>429</v>
      </c>
      <c r="B2" t="s">
        <v>28</v>
      </c>
      <c r="C2" t="s">
        <v>49</v>
      </c>
      <c r="F2" t="s">
        <v>173</v>
      </c>
      <c r="G2" t="s">
        <v>184</v>
      </c>
    </row>
    <row r="3" spans="1:9" x14ac:dyDescent="0.3">
      <c r="A3" t="s">
        <v>430</v>
      </c>
      <c r="B3" t="s">
        <v>28</v>
      </c>
      <c r="D3" t="s">
        <v>29</v>
      </c>
      <c r="E3" t="s">
        <v>33</v>
      </c>
      <c r="F3" t="s">
        <v>173</v>
      </c>
    </row>
    <row r="4" spans="1:9" x14ac:dyDescent="0.3">
      <c r="A4" t="s">
        <v>431</v>
      </c>
      <c r="B4" t="s">
        <v>28</v>
      </c>
      <c r="D4" t="s">
        <v>29</v>
      </c>
    </row>
    <row r="5" spans="1:9" x14ac:dyDescent="0.3">
      <c r="A5" t="s">
        <v>432</v>
      </c>
      <c r="C5" t="s">
        <v>49</v>
      </c>
      <c r="D5" t="s">
        <v>29</v>
      </c>
      <c r="E5" t="s">
        <v>33</v>
      </c>
      <c r="F5" t="s">
        <v>173</v>
      </c>
    </row>
    <row r="6" spans="1:9" x14ac:dyDescent="0.3">
      <c r="A6" t="s">
        <v>433</v>
      </c>
      <c r="D6" t="s">
        <v>29</v>
      </c>
      <c r="E6" t="s">
        <v>33</v>
      </c>
      <c r="F6" t="s">
        <v>173</v>
      </c>
    </row>
    <row r="7" spans="1:9" x14ac:dyDescent="0.3">
      <c r="A7" t="s">
        <v>434</v>
      </c>
      <c r="D7" t="s">
        <v>29</v>
      </c>
      <c r="E7" t="s">
        <v>33</v>
      </c>
    </row>
    <row r="8" spans="1:9" x14ac:dyDescent="0.3">
      <c r="A8" t="s">
        <v>435</v>
      </c>
      <c r="D8" t="s">
        <v>29</v>
      </c>
      <c r="E8" t="s">
        <v>33</v>
      </c>
    </row>
    <row r="9" spans="1:9" x14ac:dyDescent="0.3">
      <c r="A9" t="s">
        <v>436</v>
      </c>
      <c r="D9" t="s">
        <v>29</v>
      </c>
      <c r="E9" t="s">
        <v>33</v>
      </c>
    </row>
    <row r="10" spans="1:9" x14ac:dyDescent="0.3">
      <c r="A10" t="s">
        <v>437</v>
      </c>
      <c r="D10" t="s">
        <v>29</v>
      </c>
      <c r="E10" t="s">
        <v>33</v>
      </c>
    </row>
    <row r="11" spans="1:9" x14ac:dyDescent="0.3">
      <c r="A11" t="s">
        <v>438</v>
      </c>
      <c r="D11" t="s">
        <v>29</v>
      </c>
      <c r="H11" t="s">
        <v>426</v>
      </c>
    </row>
    <row r="12" spans="1:9" x14ac:dyDescent="0.3">
      <c r="A12" t="s">
        <v>439</v>
      </c>
      <c r="D12" t="s">
        <v>29</v>
      </c>
    </row>
    <row r="13" spans="1:9" x14ac:dyDescent="0.3">
      <c r="A13" t="s">
        <v>440</v>
      </c>
      <c r="E13" t="s">
        <v>33</v>
      </c>
    </row>
    <row r="14" spans="1:9" x14ac:dyDescent="0.3">
      <c r="A14" t="s">
        <v>441</v>
      </c>
      <c r="H14" t="s">
        <v>427</v>
      </c>
    </row>
    <row r="15" spans="1:9" x14ac:dyDescent="0.3">
      <c r="A15" t="s">
        <v>442</v>
      </c>
      <c r="H15" t="s">
        <v>428</v>
      </c>
    </row>
    <row r="16" spans="1:9" x14ac:dyDescent="0.3">
      <c r="A16" t="s">
        <v>443</v>
      </c>
    </row>
    <row r="17" spans="1:1" x14ac:dyDescent="0.3">
      <c r="A17" t="s">
        <v>444</v>
      </c>
    </row>
    <row r="18" spans="1:1" x14ac:dyDescent="0.3">
      <c r="A18" t="s">
        <v>445</v>
      </c>
    </row>
    <row r="19" spans="1:1" x14ac:dyDescent="0.3">
      <c r="A19" t="s">
        <v>446</v>
      </c>
    </row>
    <row r="20" spans="1:1" x14ac:dyDescent="0.3">
      <c r="A20" t="s">
        <v>447</v>
      </c>
    </row>
    <row r="21" spans="1:1" x14ac:dyDescent="0.3">
      <c r="A21" t="s">
        <v>448</v>
      </c>
    </row>
    <row r="22" spans="1:1" x14ac:dyDescent="0.3">
      <c r="A22" t="s">
        <v>449</v>
      </c>
    </row>
    <row r="23" spans="1:1" x14ac:dyDescent="0.3">
      <c r="A23" t="s">
        <v>450</v>
      </c>
    </row>
    <row r="24" spans="1:1" x14ac:dyDescent="0.3">
      <c r="A24" t="s">
        <v>451</v>
      </c>
    </row>
    <row r="25" spans="1:1" x14ac:dyDescent="0.3">
      <c r="A25" t="s">
        <v>452</v>
      </c>
    </row>
    <row r="26" spans="1:1" x14ac:dyDescent="0.3">
      <c r="A26" t="s">
        <v>453</v>
      </c>
    </row>
    <row r="27" spans="1:1" x14ac:dyDescent="0.3">
      <c r="A27" t="s">
        <v>454</v>
      </c>
    </row>
  </sheetData>
  <autoFilter ref="A1:I1" xr:uid="{8B6EA478-C6D9-44DA-8092-EBE48DCDEA1D}">
    <sortState ref="A2:I27">
      <sortCondition ref="I1"/>
    </sortState>
  </autoFilter>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97808-E2C6-4E43-8440-A2AF0AA7A63B}">
  <dimension ref="A1:M38"/>
  <sheetViews>
    <sheetView workbookViewId="0">
      <selection activeCell="L14" sqref="L14"/>
    </sheetView>
  </sheetViews>
  <sheetFormatPr defaultRowHeight="14.4" x14ac:dyDescent="0.3"/>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628</v>
      </c>
    </row>
    <row r="2" spans="1:13" x14ac:dyDescent="0.3">
      <c r="A2" t="s">
        <v>682</v>
      </c>
      <c r="D2" t="s">
        <v>29</v>
      </c>
      <c r="F2" t="s">
        <v>30</v>
      </c>
      <c r="I2">
        <f>7-COUNTIF(B2:H2,"")</f>
        <v>2</v>
      </c>
      <c r="J2" t="s">
        <v>723</v>
      </c>
      <c r="K2" t="s">
        <v>462</v>
      </c>
      <c r="L2" t="s">
        <v>795</v>
      </c>
      <c r="M2" t="s">
        <v>841</v>
      </c>
    </row>
    <row r="3" spans="1:13" x14ac:dyDescent="0.3">
      <c r="A3" t="s">
        <v>683</v>
      </c>
      <c r="D3" t="s">
        <v>29</v>
      </c>
      <c r="F3" t="s">
        <v>30</v>
      </c>
      <c r="I3">
        <f t="shared" ref="I3:I15" si="0">7-COUNTIF(B3:H3,"")</f>
        <v>2</v>
      </c>
      <c r="J3" t="s">
        <v>710</v>
      </c>
      <c r="K3" t="s">
        <v>460</v>
      </c>
      <c r="L3" t="s">
        <v>843</v>
      </c>
      <c r="M3" t="s">
        <v>842</v>
      </c>
    </row>
    <row r="4" spans="1:13" x14ac:dyDescent="0.3">
      <c r="A4" t="s">
        <v>684</v>
      </c>
      <c r="H4" t="s">
        <v>468</v>
      </c>
      <c r="I4">
        <f t="shared" si="0"/>
        <v>1</v>
      </c>
      <c r="J4" t="s">
        <v>726</v>
      </c>
      <c r="K4" t="s">
        <v>469</v>
      </c>
      <c r="L4" t="s">
        <v>797</v>
      </c>
      <c r="M4" t="s">
        <v>844</v>
      </c>
    </row>
    <row r="5" spans="1:13" x14ac:dyDescent="0.3">
      <c r="A5" t="s">
        <v>685</v>
      </c>
      <c r="D5" t="s">
        <v>29</v>
      </c>
      <c r="E5" t="s">
        <v>33</v>
      </c>
      <c r="F5" t="s">
        <v>30</v>
      </c>
      <c r="I5">
        <f t="shared" si="0"/>
        <v>3</v>
      </c>
      <c r="J5" t="s">
        <v>710</v>
      </c>
      <c r="K5" t="s">
        <v>457</v>
      </c>
      <c r="L5" t="s">
        <v>799</v>
      </c>
      <c r="M5" t="s">
        <v>798</v>
      </c>
    </row>
    <row r="6" spans="1:13" x14ac:dyDescent="0.3">
      <c r="A6" t="s">
        <v>686</v>
      </c>
      <c r="D6" t="s">
        <v>29</v>
      </c>
      <c r="F6" t="s">
        <v>30</v>
      </c>
      <c r="I6">
        <f t="shared" si="0"/>
        <v>2</v>
      </c>
      <c r="J6" t="s">
        <v>710</v>
      </c>
      <c r="K6" t="s">
        <v>461</v>
      </c>
      <c r="L6" t="s">
        <v>800</v>
      </c>
      <c r="M6" t="s">
        <v>845</v>
      </c>
    </row>
    <row r="7" spans="1:13" x14ac:dyDescent="0.3">
      <c r="A7" t="s">
        <v>687</v>
      </c>
      <c r="D7" t="s">
        <v>29</v>
      </c>
      <c r="E7" t="s">
        <v>33</v>
      </c>
      <c r="I7">
        <f t="shared" si="0"/>
        <v>2</v>
      </c>
      <c r="J7" t="s">
        <v>716</v>
      </c>
      <c r="K7" t="s">
        <v>458</v>
      </c>
      <c r="L7" t="s">
        <v>802</v>
      </c>
      <c r="M7" t="s">
        <v>801</v>
      </c>
    </row>
    <row r="8" spans="1:13" x14ac:dyDescent="0.3">
      <c r="A8" t="s">
        <v>688</v>
      </c>
      <c r="F8" t="s">
        <v>30</v>
      </c>
      <c r="I8">
        <f t="shared" si="0"/>
        <v>1</v>
      </c>
      <c r="J8" t="s">
        <v>718</v>
      </c>
      <c r="K8" t="s">
        <v>471</v>
      </c>
      <c r="L8" t="s">
        <v>658</v>
      </c>
      <c r="M8" t="s">
        <v>846</v>
      </c>
    </row>
    <row r="9" spans="1:13" x14ac:dyDescent="0.3">
      <c r="A9" t="s">
        <v>689</v>
      </c>
      <c r="H9" t="s">
        <v>464</v>
      </c>
      <c r="I9">
        <f t="shared" si="0"/>
        <v>1</v>
      </c>
      <c r="J9" t="s">
        <v>721</v>
      </c>
      <c r="K9" t="s">
        <v>465</v>
      </c>
      <c r="L9" t="s">
        <v>676</v>
      </c>
      <c r="M9" t="s">
        <v>638</v>
      </c>
    </row>
    <row r="10" spans="1:13" x14ac:dyDescent="0.3">
      <c r="A10" t="s">
        <v>690</v>
      </c>
      <c r="H10" t="s">
        <v>466</v>
      </c>
      <c r="I10">
        <f t="shared" si="0"/>
        <v>1</v>
      </c>
      <c r="J10" t="s">
        <v>710</v>
      </c>
      <c r="K10" t="s">
        <v>467</v>
      </c>
      <c r="L10" t="s">
        <v>803</v>
      </c>
      <c r="M10" t="s">
        <v>847</v>
      </c>
    </row>
    <row r="11" spans="1:13" x14ac:dyDescent="0.3">
      <c r="A11" t="s">
        <v>691</v>
      </c>
      <c r="F11" t="s">
        <v>30</v>
      </c>
      <c r="I11">
        <f t="shared" si="0"/>
        <v>1</v>
      </c>
      <c r="J11" t="s">
        <v>718</v>
      </c>
      <c r="K11" t="s">
        <v>470</v>
      </c>
      <c r="L11" t="s">
        <v>674</v>
      </c>
      <c r="M11" t="s">
        <v>848</v>
      </c>
    </row>
    <row r="12" spans="1:13" x14ac:dyDescent="0.3">
      <c r="A12" t="s">
        <v>692</v>
      </c>
      <c r="D12" t="s">
        <v>29</v>
      </c>
      <c r="I12">
        <f t="shared" si="0"/>
        <v>1</v>
      </c>
      <c r="J12" t="s">
        <v>710</v>
      </c>
      <c r="K12" t="s">
        <v>463</v>
      </c>
      <c r="L12" t="s">
        <v>851</v>
      </c>
      <c r="M12" t="s">
        <v>849</v>
      </c>
    </row>
    <row r="13" spans="1:13" x14ac:dyDescent="0.3">
      <c r="A13" t="s">
        <v>693</v>
      </c>
      <c r="B13" t="s">
        <v>28</v>
      </c>
      <c r="I13">
        <f t="shared" si="0"/>
        <v>1</v>
      </c>
      <c r="J13" t="s">
        <v>711</v>
      </c>
      <c r="K13" t="s">
        <v>455</v>
      </c>
      <c r="L13" t="s">
        <v>804</v>
      </c>
      <c r="M13" t="s">
        <v>850</v>
      </c>
    </row>
    <row r="14" spans="1:13" x14ac:dyDescent="0.3">
      <c r="A14" t="s">
        <v>694</v>
      </c>
      <c r="F14" t="s">
        <v>30</v>
      </c>
      <c r="I14">
        <f t="shared" si="0"/>
        <v>1</v>
      </c>
      <c r="J14" t="s">
        <v>718</v>
      </c>
      <c r="K14" t="s">
        <v>472</v>
      </c>
      <c r="L14" t="s">
        <v>656</v>
      </c>
      <c r="M14" t="s">
        <v>852</v>
      </c>
    </row>
    <row r="15" spans="1:13" x14ac:dyDescent="0.3">
      <c r="A15" t="s">
        <v>695</v>
      </c>
      <c r="D15" t="s">
        <v>29</v>
      </c>
      <c r="E15" t="s">
        <v>33</v>
      </c>
      <c r="G15" t="s">
        <v>50</v>
      </c>
      <c r="I15">
        <f t="shared" si="0"/>
        <v>3</v>
      </c>
      <c r="J15" t="s">
        <v>716</v>
      </c>
      <c r="K15" t="s">
        <v>456</v>
      </c>
      <c r="L15" t="s">
        <v>806</v>
      </c>
      <c r="M15" t="s">
        <v>805</v>
      </c>
    </row>
    <row r="16" spans="1:13" x14ac:dyDescent="0.3">
      <c r="A16" t="s">
        <v>696</v>
      </c>
      <c r="B16" t="s">
        <v>28</v>
      </c>
    </row>
    <row r="17" spans="1:8" x14ac:dyDescent="0.3">
      <c r="A17" t="s">
        <v>697</v>
      </c>
      <c r="D17" t="s">
        <v>29</v>
      </c>
      <c r="E17" t="s">
        <v>33</v>
      </c>
    </row>
    <row r="18" spans="1:8" x14ac:dyDescent="0.3">
      <c r="A18" t="s">
        <v>698</v>
      </c>
      <c r="D18" t="s">
        <v>29</v>
      </c>
      <c r="G18" t="s">
        <v>50</v>
      </c>
      <c r="H18" t="s">
        <v>459</v>
      </c>
    </row>
    <row r="19" spans="1:8" x14ac:dyDescent="0.3">
      <c r="A19" t="s">
        <v>699</v>
      </c>
    </row>
    <row r="20" spans="1:8" x14ac:dyDescent="0.3">
      <c r="A20" t="s">
        <v>700</v>
      </c>
    </row>
    <row r="21" spans="1:8" x14ac:dyDescent="0.3">
      <c r="A21" t="s">
        <v>701</v>
      </c>
    </row>
    <row r="22" spans="1:8" x14ac:dyDescent="0.3">
      <c r="A22" t="s">
        <v>702</v>
      </c>
    </row>
    <row r="23" spans="1:8" x14ac:dyDescent="0.3">
      <c r="A23" t="s">
        <v>703</v>
      </c>
    </row>
    <row r="24" spans="1:8" x14ac:dyDescent="0.3">
      <c r="A24" t="s">
        <v>704</v>
      </c>
    </row>
    <row r="25" spans="1:8" x14ac:dyDescent="0.3">
      <c r="A25" t="s">
        <v>705</v>
      </c>
    </row>
    <row r="26" spans="1:8" x14ac:dyDescent="0.3">
      <c r="A26" t="s">
        <v>706</v>
      </c>
    </row>
    <row r="27" spans="1:8" x14ac:dyDescent="0.3">
      <c r="A27" t="s">
        <v>707</v>
      </c>
    </row>
    <row r="28" spans="1:8" x14ac:dyDescent="0.3">
      <c r="A28" t="s">
        <v>708</v>
      </c>
    </row>
    <row r="29" spans="1:8" x14ac:dyDescent="0.3">
      <c r="B29" t="s">
        <v>711</v>
      </c>
      <c r="C29">
        <f>COUNTIF($J$2:$J$15, B29)</f>
        <v>1</v>
      </c>
    </row>
    <row r="30" spans="1:8" x14ac:dyDescent="0.3">
      <c r="B30" t="s">
        <v>718</v>
      </c>
      <c r="C30">
        <f t="shared" ref="C30:C38" si="1">COUNTIF($J$2:$J$15, B30)</f>
        <v>3</v>
      </c>
    </row>
    <row r="31" spans="1:8" x14ac:dyDescent="0.3">
      <c r="B31" t="s">
        <v>710</v>
      </c>
      <c r="C31">
        <f t="shared" si="1"/>
        <v>5</v>
      </c>
    </row>
    <row r="32" spans="1:8" x14ac:dyDescent="0.3">
      <c r="B32" t="s">
        <v>719</v>
      </c>
      <c r="C32">
        <f t="shared" si="1"/>
        <v>0</v>
      </c>
    </row>
    <row r="33" spans="2:3" x14ac:dyDescent="0.3">
      <c r="B33" t="s">
        <v>716</v>
      </c>
      <c r="C33">
        <f t="shared" si="1"/>
        <v>2</v>
      </c>
    </row>
    <row r="34" spans="2:3" x14ac:dyDescent="0.3">
      <c r="B34" t="s">
        <v>721</v>
      </c>
      <c r="C34">
        <f t="shared" si="1"/>
        <v>1</v>
      </c>
    </row>
    <row r="35" spans="2:3" x14ac:dyDescent="0.3">
      <c r="B35" t="s">
        <v>714</v>
      </c>
      <c r="C35">
        <f t="shared" si="1"/>
        <v>0</v>
      </c>
    </row>
    <row r="36" spans="2:3" x14ac:dyDescent="0.3">
      <c r="B36" t="s">
        <v>724</v>
      </c>
      <c r="C36">
        <f t="shared" si="1"/>
        <v>0</v>
      </c>
    </row>
    <row r="37" spans="2:3" x14ac:dyDescent="0.3">
      <c r="B37" t="s">
        <v>723</v>
      </c>
      <c r="C37">
        <f t="shared" si="1"/>
        <v>1</v>
      </c>
    </row>
    <row r="38" spans="2:3" x14ac:dyDescent="0.3">
      <c r="B38" t="s">
        <v>726</v>
      </c>
      <c r="C38">
        <f t="shared" si="1"/>
        <v>1</v>
      </c>
    </row>
  </sheetData>
  <autoFilter ref="A1:K1" xr:uid="{B34DA272-77BA-49DF-BBEC-62DDF004C5ED}">
    <sortState ref="A2:K28">
      <sortCondition ref="K1"/>
    </sortState>
  </autoFilter>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F43D2-9B6B-4396-A983-F54F93D2AE5D}">
  <dimension ref="A1:M26"/>
  <sheetViews>
    <sheetView workbookViewId="0">
      <selection activeCell="M7" sqref="M7"/>
    </sheetView>
  </sheetViews>
  <sheetFormatPr defaultRowHeight="14.4" x14ac:dyDescent="0.3"/>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663</v>
      </c>
    </row>
    <row r="2" spans="1:13" x14ac:dyDescent="0.3">
      <c r="A2" t="s">
        <v>486</v>
      </c>
      <c r="F2" t="s">
        <v>30</v>
      </c>
      <c r="I2">
        <f>7-COUNTIF(B2:H2,"")</f>
        <v>1</v>
      </c>
      <c r="J2" t="s">
        <v>718</v>
      </c>
      <c r="K2" t="s">
        <v>480</v>
      </c>
      <c r="L2" t="s">
        <v>672</v>
      </c>
      <c r="M2" t="s">
        <v>812</v>
      </c>
    </row>
    <row r="3" spans="1:13" x14ac:dyDescent="0.3">
      <c r="A3" t="s">
        <v>482</v>
      </c>
      <c r="B3" t="s">
        <v>28</v>
      </c>
      <c r="D3" t="s">
        <v>29</v>
      </c>
      <c r="E3" t="s">
        <v>33</v>
      </c>
      <c r="G3" t="s">
        <v>50</v>
      </c>
      <c r="I3">
        <f t="shared" ref="I3:I7" si="0">7-COUNTIF(B3:H3,"")</f>
        <v>4</v>
      </c>
      <c r="J3" t="s">
        <v>716</v>
      </c>
      <c r="K3" t="s">
        <v>474</v>
      </c>
      <c r="L3" t="s">
        <v>677</v>
      </c>
      <c r="M3" t="s">
        <v>811</v>
      </c>
    </row>
    <row r="4" spans="1:13" x14ac:dyDescent="0.3">
      <c r="A4" t="s">
        <v>484</v>
      </c>
      <c r="D4" t="s">
        <v>29</v>
      </c>
      <c r="E4" t="s">
        <v>33</v>
      </c>
      <c r="F4" t="s">
        <v>30</v>
      </c>
      <c r="G4" t="s">
        <v>50</v>
      </c>
      <c r="H4" t="s">
        <v>477</v>
      </c>
      <c r="I4">
        <f t="shared" si="0"/>
        <v>5</v>
      </c>
      <c r="J4" t="s">
        <v>716</v>
      </c>
      <c r="K4" t="s">
        <v>478</v>
      </c>
      <c r="L4" t="s">
        <v>678</v>
      </c>
      <c r="M4" t="s">
        <v>478</v>
      </c>
    </row>
    <row r="5" spans="1:13" x14ac:dyDescent="0.3">
      <c r="A5" t="s">
        <v>485</v>
      </c>
      <c r="E5" t="s">
        <v>33</v>
      </c>
      <c r="I5">
        <f t="shared" si="0"/>
        <v>1</v>
      </c>
      <c r="J5" t="s">
        <v>716</v>
      </c>
      <c r="K5" t="s">
        <v>479</v>
      </c>
      <c r="L5" t="s">
        <v>807</v>
      </c>
      <c r="M5" t="s">
        <v>840</v>
      </c>
    </row>
    <row r="6" spans="1:13" x14ac:dyDescent="0.3">
      <c r="A6" t="s">
        <v>481</v>
      </c>
      <c r="B6" t="s">
        <v>28</v>
      </c>
      <c r="C6" t="s">
        <v>49</v>
      </c>
      <c r="F6" t="s">
        <v>30</v>
      </c>
      <c r="I6">
        <f t="shared" si="0"/>
        <v>3</v>
      </c>
      <c r="J6" t="s">
        <v>711</v>
      </c>
      <c r="K6" t="s">
        <v>473</v>
      </c>
      <c r="L6" t="s">
        <v>809</v>
      </c>
      <c r="M6" t="s">
        <v>808</v>
      </c>
    </row>
    <row r="7" spans="1:13" x14ac:dyDescent="0.3">
      <c r="A7" t="s">
        <v>483</v>
      </c>
      <c r="B7" t="s">
        <v>28</v>
      </c>
      <c r="F7" t="s">
        <v>30</v>
      </c>
      <c r="H7" t="s">
        <v>475</v>
      </c>
      <c r="I7">
        <f t="shared" si="0"/>
        <v>3</v>
      </c>
      <c r="J7" t="s">
        <v>711</v>
      </c>
      <c r="K7" t="s">
        <v>476</v>
      </c>
      <c r="L7" t="s">
        <v>813</v>
      </c>
      <c r="M7" t="s">
        <v>810</v>
      </c>
    </row>
    <row r="8" spans="1:13" x14ac:dyDescent="0.3">
      <c r="A8" t="s">
        <v>487</v>
      </c>
    </row>
    <row r="9" spans="1:13" x14ac:dyDescent="0.3">
      <c r="A9" t="s">
        <v>488</v>
      </c>
    </row>
    <row r="10" spans="1:13" x14ac:dyDescent="0.3">
      <c r="A10" t="s">
        <v>489</v>
      </c>
    </row>
    <row r="11" spans="1:13" x14ac:dyDescent="0.3">
      <c r="A11" t="s">
        <v>490</v>
      </c>
    </row>
    <row r="12" spans="1:13" x14ac:dyDescent="0.3">
      <c r="A12" t="s">
        <v>491</v>
      </c>
    </row>
    <row r="13" spans="1:13" x14ac:dyDescent="0.3">
      <c r="A13" t="s">
        <v>492</v>
      </c>
    </row>
    <row r="14" spans="1:13" x14ac:dyDescent="0.3">
      <c r="A14" t="s">
        <v>493</v>
      </c>
    </row>
    <row r="15" spans="1:13" x14ac:dyDescent="0.3">
      <c r="A15" t="s">
        <v>494</v>
      </c>
    </row>
    <row r="16" spans="1:13" x14ac:dyDescent="0.3">
      <c r="A16" t="s">
        <v>495</v>
      </c>
    </row>
    <row r="17" spans="2:3" x14ac:dyDescent="0.3">
      <c r="B17" t="s">
        <v>711</v>
      </c>
      <c r="C17">
        <f>COUNTIF($J$2:$J$7, B17)</f>
        <v>2</v>
      </c>
    </row>
    <row r="18" spans="2:3" x14ac:dyDescent="0.3">
      <c r="B18" t="s">
        <v>718</v>
      </c>
      <c r="C18">
        <f t="shared" ref="C18:C26" si="1">COUNTIF($J$2:$J$7, B18)</f>
        <v>1</v>
      </c>
    </row>
    <row r="19" spans="2:3" x14ac:dyDescent="0.3">
      <c r="B19" t="s">
        <v>710</v>
      </c>
      <c r="C19">
        <f t="shared" si="1"/>
        <v>0</v>
      </c>
    </row>
    <row r="20" spans="2:3" x14ac:dyDescent="0.3">
      <c r="B20" t="s">
        <v>719</v>
      </c>
      <c r="C20">
        <f t="shared" si="1"/>
        <v>0</v>
      </c>
    </row>
    <row r="21" spans="2:3" x14ac:dyDescent="0.3">
      <c r="B21" t="s">
        <v>716</v>
      </c>
      <c r="C21">
        <f t="shared" si="1"/>
        <v>3</v>
      </c>
    </row>
    <row r="22" spans="2:3" x14ac:dyDescent="0.3">
      <c r="B22" t="s">
        <v>721</v>
      </c>
      <c r="C22">
        <f t="shared" si="1"/>
        <v>0</v>
      </c>
    </row>
    <row r="23" spans="2:3" x14ac:dyDescent="0.3">
      <c r="B23" t="s">
        <v>714</v>
      </c>
      <c r="C23">
        <f t="shared" si="1"/>
        <v>0</v>
      </c>
    </row>
    <row r="24" spans="2:3" x14ac:dyDescent="0.3">
      <c r="B24" t="s">
        <v>724</v>
      </c>
      <c r="C24">
        <f t="shared" si="1"/>
        <v>0</v>
      </c>
    </row>
    <row r="25" spans="2:3" x14ac:dyDescent="0.3">
      <c r="B25" t="s">
        <v>723</v>
      </c>
      <c r="C25">
        <f t="shared" si="1"/>
        <v>0</v>
      </c>
    </row>
    <row r="26" spans="2:3" x14ac:dyDescent="0.3">
      <c r="B26" t="s">
        <v>726</v>
      </c>
      <c r="C26">
        <f t="shared" si="1"/>
        <v>0</v>
      </c>
    </row>
  </sheetData>
  <autoFilter ref="A1:K1" xr:uid="{8EB8AB59-3417-4CA7-8711-C970D9F147D7}">
    <sortState ref="A2:K16">
      <sortCondition ref="K1"/>
    </sortState>
  </autoFilter>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0BCDA-A5D0-4131-8517-61D60C0429F1}">
  <dimension ref="A1:M64"/>
  <sheetViews>
    <sheetView workbookViewId="0">
      <selection activeCell="M19" sqref="M19"/>
    </sheetView>
  </sheetViews>
  <sheetFormatPr defaultRowHeight="14.4" x14ac:dyDescent="0.3"/>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628</v>
      </c>
    </row>
    <row r="2" spans="1:13" x14ac:dyDescent="0.3">
      <c r="A2" t="s">
        <v>540</v>
      </c>
      <c r="D2" t="s">
        <v>29</v>
      </c>
      <c r="G2" t="s">
        <v>50</v>
      </c>
      <c r="I2">
        <f>7-COUNTIF(B2:H2,"")</f>
        <v>2</v>
      </c>
      <c r="J2" t="s">
        <v>719</v>
      </c>
      <c r="K2" t="s">
        <v>510</v>
      </c>
      <c r="L2" t="s">
        <v>770</v>
      </c>
      <c r="M2" t="s">
        <v>510</v>
      </c>
    </row>
    <row r="3" spans="1:13" x14ac:dyDescent="0.3">
      <c r="A3" t="s">
        <v>534</v>
      </c>
      <c r="B3" t="s">
        <v>28</v>
      </c>
      <c r="I3">
        <f t="shared" ref="I3:I23" si="0">7-COUNTIF(B3:H3,"")</f>
        <v>1</v>
      </c>
      <c r="J3" t="s">
        <v>711</v>
      </c>
      <c r="K3" t="s">
        <v>502</v>
      </c>
      <c r="L3" t="s">
        <v>814</v>
      </c>
      <c r="M3" t="s">
        <v>639</v>
      </c>
    </row>
    <row r="4" spans="1:13" x14ac:dyDescent="0.3">
      <c r="A4" t="s">
        <v>551</v>
      </c>
      <c r="F4" t="s">
        <v>524</v>
      </c>
      <c r="I4">
        <f t="shared" si="0"/>
        <v>1</v>
      </c>
      <c r="J4" t="s">
        <v>718</v>
      </c>
      <c r="K4" t="s">
        <v>525</v>
      </c>
      <c r="L4" t="s">
        <v>658</v>
      </c>
      <c r="M4" t="s">
        <v>815</v>
      </c>
    </row>
    <row r="5" spans="1:13" x14ac:dyDescent="0.3">
      <c r="A5" t="s">
        <v>531</v>
      </c>
      <c r="B5" t="s">
        <v>28</v>
      </c>
      <c r="F5" t="s">
        <v>30</v>
      </c>
      <c r="I5">
        <f t="shared" si="0"/>
        <v>2</v>
      </c>
      <c r="J5" t="s">
        <v>711</v>
      </c>
      <c r="K5" t="s">
        <v>501</v>
      </c>
      <c r="L5" t="s">
        <v>820</v>
      </c>
      <c r="M5" t="s">
        <v>816</v>
      </c>
    </row>
    <row r="6" spans="1:13" x14ac:dyDescent="0.3">
      <c r="A6" t="s">
        <v>549</v>
      </c>
      <c r="H6" t="s">
        <v>520</v>
      </c>
      <c r="I6">
        <f t="shared" si="0"/>
        <v>1</v>
      </c>
      <c r="J6" t="s">
        <v>726</v>
      </c>
      <c r="K6" t="s">
        <v>521</v>
      </c>
      <c r="L6" t="s">
        <v>677</v>
      </c>
      <c r="M6" t="s">
        <v>521</v>
      </c>
    </row>
    <row r="7" spans="1:13" x14ac:dyDescent="0.3">
      <c r="A7" t="s">
        <v>548</v>
      </c>
      <c r="F7" t="s">
        <v>30</v>
      </c>
      <c r="H7" t="s">
        <v>518</v>
      </c>
      <c r="I7">
        <f t="shared" si="0"/>
        <v>2</v>
      </c>
      <c r="J7" t="s">
        <v>723</v>
      </c>
      <c r="K7" t="s">
        <v>519</v>
      </c>
      <c r="L7" t="s">
        <v>821</v>
      </c>
      <c r="M7" t="s">
        <v>519</v>
      </c>
    </row>
    <row r="8" spans="1:13" x14ac:dyDescent="0.3">
      <c r="A8" t="s">
        <v>543</v>
      </c>
      <c r="D8" t="s">
        <v>29</v>
      </c>
      <c r="I8">
        <f t="shared" si="0"/>
        <v>1</v>
      </c>
      <c r="J8" t="s">
        <v>710</v>
      </c>
      <c r="K8" t="s">
        <v>513</v>
      </c>
      <c r="L8" t="s">
        <v>671</v>
      </c>
      <c r="M8" t="s">
        <v>640</v>
      </c>
    </row>
    <row r="9" spans="1:13" x14ac:dyDescent="0.3">
      <c r="A9" t="s">
        <v>530</v>
      </c>
      <c r="B9" t="s">
        <v>28</v>
      </c>
      <c r="F9" t="s">
        <v>30</v>
      </c>
      <c r="H9" t="s">
        <v>237</v>
      </c>
      <c r="I9">
        <f t="shared" si="0"/>
        <v>3</v>
      </c>
      <c r="J9" t="s">
        <v>724</v>
      </c>
      <c r="K9" t="s">
        <v>500</v>
      </c>
      <c r="L9" t="s">
        <v>675</v>
      </c>
      <c r="M9" t="s">
        <v>822</v>
      </c>
    </row>
    <row r="10" spans="1:13" x14ac:dyDescent="0.3">
      <c r="A10" t="s">
        <v>547</v>
      </c>
      <c r="F10" t="s">
        <v>30</v>
      </c>
      <c r="H10" t="s">
        <v>516</v>
      </c>
      <c r="I10">
        <f t="shared" si="0"/>
        <v>2</v>
      </c>
      <c r="J10" t="s">
        <v>723</v>
      </c>
      <c r="K10" t="s">
        <v>517</v>
      </c>
      <c r="L10" t="s">
        <v>679</v>
      </c>
      <c r="M10" t="s">
        <v>823</v>
      </c>
    </row>
    <row r="11" spans="1:13" x14ac:dyDescent="0.3">
      <c r="A11" t="s">
        <v>550</v>
      </c>
      <c r="H11" t="s">
        <v>522</v>
      </c>
      <c r="I11">
        <f t="shared" si="0"/>
        <v>1</v>
      </c>
      <c r="J11" t="s">
        <v>721</v>
      </c>
      <c r="K11" t="s">
        <v>523</v>
      </c>
      <c r="L11" t="s">
        <v>825</v>
      </c>
      <c r="M11" t="s">
        <v>824</v>
      </c>
    </row>
    <row r="12" spans="1:13" x14ac:dyDescent="0.3">
      <c r="A12" t="s">
        <v>546</v>
      </c>
      <c r="E12" t="s">
        <v>33</v>
      </c>
      <c r="I12">
        <f t="shared" si="0"/>
        <v>1</v>
      </c>
      <c r="J12" t="s">
        <v>716</v>
      </c>
      <c r="K12" t="s">
        <v>515</v>
      </c>
      <c r="L12" t="s">
        <v>827</v>
      </c>
      <c r="M12" t="s">
        <v>826</v>
      </c>
    </row>
    <row r="13" spans="1:13" x14ac:dyDescent="0.3">
      <c r="A13" t="s">
        <v>544</v>
      </c>
      <c r="E13" t="s">
        <v>33</v>
      </c>
      <c r="I13">
        <f t="shared" si="0"/>
        <v>1</v>
      </c>
      <c r="J13" t="s">
        <v>716</v>
      </c>
      <c r="K13" t="s">
        <v>514</v>
      </c>
      <c r="L13" t="s">
        <v>651</v>
      </c>
      <c r="M13" t="s">
        <v>641</v>
      </c>
    </row>
    <row r="14" spans="1:13" x14ac:dyDescent="0.3">
      <c r="A14" t="s">
        <v>527</v>
      </c>
      <c r="B14" t="s">
        <v>28</v>
      </c>
      <c r="D14" t="s">
        <v>29</v>
      </c>
      <c r="E14" t="s">
        <v>33</v>
      </c>
      <c r="F14" t="s">
        <v>30</v>
      </c>
      <c r="G14" t="s">
        <v>50</v>
      </c>
      <c r="I14">
        <f t="shared" si="0"/>
        <v>5</v>
      </c>
      <c r="J14" t="s">
        <v>711</v>
      </c>
      <c r="K14" t="s">
        <v>496</v>
      </c>
      <c r="L14" t="s">
        <v>677</v>
      </c>
      <c r="M14" t="s">
        <v>642</v>
      </c>
    </row>
    <row r="15" spans="1:13" x14ac:dyDescent="0.3">
      <c r="A15" t="s">
        <v>536</v>
      </c>
      <c r="D15" t="s">
        <v>29</v>
      </c>
      <c r="E15" t="s">
        <v>33</v>
      </c>
      <c r="H15" t="s">
        <v>504</v>
      </c>
      <c r="I15">
        <f t="shared" si="0"/>
        <v>3</v>
      </c>
      <c r="J15" t="s">
        <v>710</v>
      </c>
      <c r="K15" t="s">
        <v>505</v>
      </c>
      <c r="L15" t="s">
        <v>828</v>
      </c>
      <c r="M15" t="s">
        <v>839</v>
      </c>
    </row>
    <row r="16" spans="1:13" x14ac:dyDescent="0.3">
      <c r="A16" t="s">
        <v>529</v>
      </c>
      <c r="B16" t="s">
        <v>28</v>
      </c>
      <c r="D16" t="s">
        <v>29</v>
      </c>
      <c r="F16" t="s">
        <v>30</v>
      </c>
      <c r="I16">
        <f t="shared" si="0"/>
        <v>3</v>
      </c>
      <c r="J16" t="s">
        <v>718</v>
      </c>
      <c r="K16" t="s">
        <v>499</v>
      </c>
      <c r="L16" t="s">
        <v>654</v>
      </c>
      <c r="M16" t="s">
        <v>838</v>
      </c>
    </row>
    <row r="17" spans="1:13" x14ac:dyDescent="0.3">
      <c r="A17" t="s">
        <v>535</v>
      </c>
      <c r="D17" t="s">
        <v>29</v>
      </c>
      <c r="E17" t="s">
        <v>33</v>
      </c>
      <c r="H17" t="s">
        <v>466</v>
      </c>
      <c r="I17">
        <f t="shared" si="0"/>
        <v>3</v>
      </c>
      <c r="J17" t="s">
        <v>710</v>
      </c>
      <c r="K17" t="s">
        <v>503</v>
      </c>
      <c r="L17" t="s">
        <v>503</v>
      </c>
      <c r="M17" t="s">
        <v>503</v>
      </c>
    </row>
    <row r="18" spans="1:13" x14ac:dyDescent="0.3">
      <c r="A18" t="s">
        <v>541</v>
      </c>
      <c r="D18" t="s">
        <v>29</v>
      </c>
      <c r="F18" t="s">
        <v>30</v>
      </c>
      <c r="H18" t="s">
        <v>511</v>
      </c>
      <c r="I18">
        <f t="shared" si="0"/>
        <v>3</v>
      </c>
      <c r="J18" t="s">
        <v>710</v>
      </c>
      <c r="K18" t="s">
        <v>512</v>
      </c>
      <c r="L18" t="s">
        <v>830</v>
      </c>
      <c r="M18" t="s">
        <v>829</v>
      </c>
    </row>
    <row r="19" spans="1:13" x14ac:dyDescent="0.3">
      <c r="A19" t="s">
        <v>528</v>
      </c>
      <c r="B19" t="s">
        <v>28</v>
      </c>
      <c r="D19" t="s">
        <v>29</v>
      </c>
      <c r="E19" t="s">
        <v>33</v>
      </c>
      <c r="F19" t="s">
        <v>30</v>
      </c>
      <c r="H19" t="s">
        <v>497</v>
      </c>
      <c r="I19">
        <f t="shared" si="0"/>
        <v>5</v>
      </c>
      <c r="J19" t="s">
        <v>716</v>
      </c>
      <c r="K19" t="s">
        <v>498</v>
      </c>
      <c r="L19" t="s">
        <v>832</v>
      </c>
      <c r="M19" t="s">
        <v>831</v>
      </c>
    </row>
    <row r="20" spans="1:13" x14ac:dyDescent="0.3">
      <c r="A20" t="s">
        <v>538</v>
      </c>
      <c r="D20" t="s">
        <v>29</v>
      </c>
      <c r="F20" t="s">
        <v>30</v>
      </c>
      <c r="G20" t="s">
        <v>50</v>
      </c>
      <c r="H20" t="s">
        <v>507</v>
      </c>
      <c r="I20">
        <f t="shared" si="0"/>
        <v>4</v>
      </c>
      <c r="J20" t="s">
        <v>710</v>
      </c>
      <c r="K20" t="s">
        <v>508</v>
      </c>
      <c r="L20" t="s">
        <v>834</v>
      </c>
      <c r="M20" t="s">
        <v>833</v>
      </c>
    </row>
    <row r="21" spans="1:13" x14ac:dyDescent="0.3">
      <c r="A21" t="s">
        <v>537</v>
      </c>
      <c r="D21" t="s">
        <v>29</v>
      </c>
      <c r="E21" t="s">
        <v>33</v>
      </c>
      <c r="I21">
        <f t="shared" si="0"/>
        <v>2</v>
      </c>
      <c r="J21" t="s">
        <v>716</v>
      </c>
      <c r="K21" t="s">
        <v>506</v>
      </c>
      <c r="L21" t="s">
        <v>803</v>
      </c>
      <c r="M21" t="s">
        <v>835</v>
      </c>
    </row>
    <row r="22" spans="1:13" x14ac:dyDescent="0.3">
      <c r="A22" t="s">
        <v>552</v>
      </c>
      <c r="F22" t="s">
        <v>30</v>
      </c>
      <c r="I22">
        <f t="shared" si="0"/>
        <v>1</v>
      </c>
      <c r="J22" t="s">
        <v>718</v>
      </c>
      <c r="K22" t="s">
        <v>526</v>
      </c>
      <c r="L22" t="s">
        <v>680</v>
      </c>
      <c r="M22" t="s">
        <v>836</v>
      </c>
    </row>
    <row r="23" spans="1:13" x14ac:dyDescent="0.3">
      <c r="A23" t="s">
        <v>539</v>
      </c>
      <c r="D23" t="s">
        <v>29</v>
      </c>
      <c r="F23" t="s">
        <v>30</v>
      </c>
      <c r="G23" t="s">
        <v>50</v>
      </c>
      <c r="I23">
        <f t="shared" si="0"/>
        <v>3</v>
      </c>
      <c r="J23" t="s">
        <v>710</v>
      </c>
      <c r="K23" t="s">
        <v>509</v>
      </c>
      <c r="L23" t="s">
        <v>680</v>
      </c>
      <c r="M23" t="s">
        <v>837</v>
      </c>
    </row>
    <row r="24" spans="1:13" x14ac:dyDescent="0.3">
      <c r="A24" t="s">
        <v>532</v>
      </c>
      <c r="B24" t="s">
        <v>28</v>
      </c>
    </row>
    <row r="25" spans="1:13" x14ac:dyDescent="0.3">
      <c r="A25" t="s">
        <v>533</v>
      </c>
      <c r="B25" t="s">
        <v>28</v>
      </c>
    </row>
    <row r="26" spans="1:13" x14ac:dyDescent="0.3">
      <c r="A26" t="s">
        <v>542</v>
      </c>
      <c r="D26" t="s">
        <v>29</v>
      </c>
    </row>
    <row r="27" spans="1:13" x14ac:dyDescent="0.3">
      <c r="A27" t="s">
        <v>545</v>
      </c>
      <c r="E27" t="s">
        <v>33</v>
      </c>
    </row>
    <row r="28" spans="1:13" x14ac:dyDescent="0.3">
      <c r="A28" t="s">
        <v>553</v>
      </c>
    </row>
    <row r="29" spans="1:13" x14ac:dyDescent="0.3">
      <c r="A29" t="s">
        <v>554</v>
      </c>
    </row>
    <row r="30" spans="1:13" x14ac:dyDescent="0.3">
      <c r="A30" t="s">
        <v>555</v>
      </c>
    </row>
    <row r="31" spans="1:13" x14ac:dyDescent="0.3">
      <c r="A31" t="s">
        <v>556</v>
      </c>
    </row>
    <row r="32" spans="1:13" x14ac:dyDescent="0.3">
      <c r="A32" t="s">
        <v>557</v>
      </c>
    </row>
    <row r="33" spans="1:1" x14ac:dyDescent="0.3">
      <c r="A33" t="s">
        <v>558</v>
      </c>
    </row>
    <row r="34" spans="1:1" x14ac:dyDescent="0.3">
      <c r="A34" t="s">
        <v>559</v>
      </c>
    </row>
    <row r="35" spans="1:1" x14ac:dyDescent="0.3">
      <c r="A35" t="s">
        <v>560</v>
      </c>
    </row>
    <row r="36" spans="1:1" x14ac:dyDescent="0.3">
      <c r="A36" t="s">
        <v>561</v>
      </c>
    </row>
    <row r="37" spans="1:1" x14ac:dyDescent="0.3">
      <c r="A37" t="s">
        <v>562</v>
      </c>
    </row>
    <row r="38" spans="1:1" x14ac:dyDescent="0.3">
      <c r="A38" t="s">
        <v>563</v>
      </c>
    </row>
    <row r="39" spans="1:1" x14ac:dyDescent="0.3">
      <c r="A39" t="s">
        <v>564</v>
      </c>
    </row>
    <row r="40" spans="1:1" x14ac:dyDescent="0.3">
      <c r="A40" t="s">
        <v>565</v>
      </c>
    </row>
    <row r="41" spans="1:1" x14ac:dyDescent="0.3">
      <c r="A41" t="s">
        <v>566</v>
      </c>
    </row>
    <row r="42" spans="1:1" x14ac:dyDescent="0.3">
      <c r="A42" t="s">
        <v>567</v>
      </c>
    </row>
    <row r="43" spans="1:1" x14ac:dyDescent="0.3">
      <c r="A43" t="s">
        <v>568</v>
      </c>
    </row>
    <row r="44" spans="1:1" x14ac:dyDescent="0.3">
      <c r="A44" t="s">
        <v>569</v>
      </c>
    </row>
    <row r="45" spans="1:1" x14ac:dyDescent="0.3">
      <c r="A45" t="s">
        <v>570</v>
      </c>
    </row>
    <row r="46" spans="1:1" x14ac:dyDescent="0.3">
      <c r="A46" t="s">
        <v>571</v>
      </c>
    </row>
    <row r="47" spans="1:1" x14ac:dyDescent="0.3">
      <c r="A47" t="s">
        <v>572</v>
      </c>
    </row>
    <row r="48" spans="1:1" x14ac:dyDescent="0.3">
      <c r="A48" t="s">
        <v>573</v>
      </c>
    </row>
    <row r="49" spans="1:3" x14ac:dyDescent="0.3">
      <c r="A49" t="s">
        <v>574</v>
      </c>
    </row>
    <row r="50" spans="1:3" x14ac:dyDescent="0.3">
      <c r="A50" t="s">
        <v>575</v>
      </c>
    </row>
    <row r="51" spans="1:3" x14ac:dyDescent="0.3">
      <c r="A51" t="s">
        <v>576</v>
      </c>
    </row>
    <row r="52" spans="1:3" x14ac:dyDescent="0.3">
      <c r="A52" t="s">
        <v>577</v>
      </c>
    </row>
    <row r="53" spans="1:3" x14ac:dyDescent="0.3">
      <c r="A53" t="s">
        <v>578</v>
      </c>
    </row>
    <row r="54" spans="1:3" x14ac:dyDescent="0.3">
      <c r="A54" t="s">
        <v>579</v>
      </c>
    </row>
    <row r="55" spans="1:3" x14ac:dyDescent="0.3">
      <c r="B55" t="s">
        <v>711</v>
      </c>
      <c r="C55">
        <f>COUNTIF($J$2:$J$23, B55)</f>
        <v>3</v>
      </c>
    </row>
    <row r="56" spans="1:3" x14ac:dyDescent="0.3">
      <c r="B56" t="s">
        <v>718</v>
      </c>
      <c r="C56">
        <f t="shared" ref="C56:C64" si="1">COUNTIF($J$2:$J$23, B56)</f>
        <v>3</v>
      </c>
    </row>
    <row r="57" spans="1:3" x14ac:dyDescent="0.3">
      <c r="B57" t="s">
        <v>710</v>
      </c>
      <c r="C57">
        <f t="shared" si="1"/>
        <v>6</v>
      </c>
    </row>
    <row r="58" spans="1:3" x14ac:dyDescent="0.3">
      <c r="B58" t="s">
        <v>719</v>
      </c>
      <c r="C58">
        <f t="shared" si="1"/>
        <v>1</v>
      </c>
    </row>
    <row r="59" spans="1:3" x14ac:dyDescent="0.3">
      <c r="B59" t="s">
        <v>716</v>
      </c>
      <c r="C59">
        <f t="shared" si="1"/>
        <v>4</v>
      </c>
    </row>
    <row r="60" spans="1:3" x14ac:dyDescent="0.3">
      <c r="B60" t="s">
        <v>721</v>
      </c>
      <c r="C60">
        <f t="shared" si="1"/>
        <v>1</v>
      </c>
    </row>
    <row r="61" spans="1:3" x14ac:dyDescent="0.3">
      <c r="B61" t="s">
        <v>714</v>
      </c>
      <c r="C61">
        <f t="shared" si="1"/>
        <v>0</v>
      </c>
    </row>
    <row r="62" spans="1:3" x14ac:dyDescent="0.3">
      <c r="B62" t="s">
        <v>724</v>
      </c>
      <c r="C62">
        <f t="shared" si="1"/>
        <v>1</v>
      </c>
    </row>
    <row r="63" spans="1:3" x14ac:dyDescent="0.3">
      <c r="B63" t="s">
        <v>723</v>
      </c>
      <c r="C63">
        <f t="shared" si="1"/>
        <v>2</v>
      </c>
    </row>
    <row r="64" spans="1:3" x14ac:dyDescent="0.3">
      <c r="B64" t="s">
        <v>726</v>
      </c>
      <c r="C64">
        <f t="shared" si="1"/>
        <v>1</v>
      </c>
    </row>
  </sheetData>
  <autoFilter ref="A1:K1" xr:uid="{F15C1B52-45EA-4A35-8A7C-AE91953B634E}">
    <sortState ref="A2:K54">
      <sortCondition ref="K1"/>
    </sortState>
  </autoFilter>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0373C-EFA6-4049-B9EA-FBAB6C2DE568}">
  <dimension ref="A1:J42"/>
  <sheetViews>
    <sheetView workbookViewId="0">
      <selection activeCell="J4" sqref="J4"/>
    </sheetView>
  </sheetViews>
  <sheetFormatPr defaultRowHeight="14.4" x14ac:dyDescent="0.3"/>
  <sheetData>
    <row r="1" spans="1:10" x14ac:dyDescent="0.3">
      <c r="A1" s="1" t="s">
        <v>53</v>
      </c>
      <c r="B1" s="1" t="s">
        <v>28</v>
      </c>
      <c r="C1" s="1" t="s">
        <v>49</v>
      </c>
      <c r="D1" s="1" t="s">
        <v>29</v>
      </c>
      <c r="E1" s="1" t="s">
        <v>33</v>
      </c>
      <c r="F1" s="1" t="s">
        <v>30</v>
      </c>
      <c r="G1" s="1" t="s">
        <v>50</v>
      </c>
      <c r="H1" s="1" t="s">
        <v>51</v>
      </c>
      <c r="I1" s="1" t="s">
        <v>52</v>
      </c>
    </row>
    <row r="2" spans="1:10" x14ac:dyDescent="0.3">
      <c r="A2" t="s">
        <v>583</v>
      </c>
      <c r="B2" t="s">
        <v>28</v>
      </c>
      <c r="D2" t="s">
        <v>29</v>
      </c>
      <c r="F2" t="s">
        <v>173</v>
      </c>
    </row>
    <row r="3" spans="1:10" x14ac:dyDescent="0.3">
      <c r="A3" t="s">
        <v>584</v>
      </c>
      <c r="D3" t="s">
        <v>29</v>
      </c>
      <c r="E3" t="s">
        <v>33</v>
      </c>
      <c r="F3" t="s">
        <v>173</v>
      </c>
      <c r="G3" t="s">
        <v>184</v>
      </c>
      <c r="H3" t="s">
        <v>580</v>
      </c>
    </row>
    <row r="4" spans="1:10" x14ac:dyDescent="0.3">
      <c r="A4" t="s">
        <v>585</v>
      </c>
      <c r="D4" t="s">
        <v>29</v>
      </c>
      <c r="E4" t="s">
        <v>33</v>
      </c>
    </row>
    <row r="5" spans="1:10" x14ac:dyDescent="0.3">
      <c r="A5" t="s">
        <v>586</v>
      </c>
      <c r="D5" t="s">
        <v>29</v>
      </c>
      <c r="E5" t="s">
        <v>33</v>
      </c>
    </row>
    <row r="6" spans="1:10" x14ac:dyDescent="0.3">
      <c r="A6" t="s">
        <v>587</v>
      </c>
      <c r="D6" t="s">
        <v>29</v>
      </c>
      <c r="F6" t="s">
        <v>173</v>
      </c>
      <c r="H6" t="s">
        <v>581</v>
      </c>
    </row>
    <row r="7" spans="1:10" x14ac:dyDescent="0.3">
      <c r="A7" t="s">
        <v>588</v>
      </c>
      <c r="D7" t="s">
        <v>29</v>
      </c>
      <c r="F7" t="s">
        <v>173</v>
      </c>
    </row>
    <row r="8" spans="1:10" x14ac:dyDescent="0.3">
      <c r="A8" t="s">
        <v>589</v>
      </c>
      <c r="D8" t="s">
        <v>29</v>
      </c>
    </row>
    <row r="9" spans="1:10" x14ac:dyDescent="0.3">
      <c r="A9" t="s">
        <v>590</v>
      </c>
      <c r="E9" t="s">
        <v>33</v>
      </c>
      <c r="F9" t="s">
        <v>173</v>
      </c>
      <c r="H9" t="s">
        <v>582</v>
      </c>
    </row>
    <row r="10" spans="1:10" x14ac:dyDescent="0.3">
      <c r="A10" t="s">
        <v>591</v>
      </c>
      <c r="E10" t="s">
        <v>33</v>
      </c>
    </row>
    <row r="11" spans="1:10" x14ac:dyDescent="0.3">
      <c r="A11" t="s">
        <v>592</v>
      </c>
      <c r="E11" t="s">
        <v>33</v>
      </c>
    </row>
    <row r="12" spans="1:10" x14ac:dyDescent="0.3">
      <c r="A12" t="s">
        <v>593</v>
      </c>
      <c r="F12" t="s">
        <v>173</v>
      </c>
    </row>
    <row r="13" spans="1:10" x14ac:dyDescent="0.3">
      <c r="A13" t="s">
        <v>594</v>
      </c>
      <c r="B13" s="2"/>
      <c r="C13" s="2"/>
      <c r="D13" s="2"/>
      <c r="E13" s="2"/>
      <c r="F13" s="2" t="s">
        <v>173</v>
      </c>
      <c r="G13" s="2"/>
      <c r="H13" s="2"/>
      <c r="I13" s="2"/>
      <c r="J13" s="2"/>
    </row>
    <row r="14" spans="1:10" x14ac:dyDescent="0.3">
      <c r="A14" t="s">
        <v>595</v>
      </c>
    </row>
    <row r="15" spans="1:10" x14ac:dyDescent="0.3">
      <c r="A15" t="s">
        <v>596</v>
      </c>
    </row>
    <row r="16" spans="1:10" x14ac:dyDescent="0.3">
      <c r="A16" t="s">
        <v>597</v>
      </c>
    </row>
    <row r="17" spans="1:1" x14ac:dyDescent="0.3">
      <c r="A17" t="s">
        <v>598</v>
      </c>
    </row>
    <row r="18" spans="1:1" x14ac:dyDescent="0.3">
      <c r="A18" t="s">
        <v>599</v>
      </c>
    </row>
    <row r="19" spans="1:1" x14ac:dyDescent="0.3">
      <c r="A19" t="s">
        <v>600</v>
      </c>
    </row>
    <row r="20" spans="1:1" x14ac:dyDescent="0.3">
      <c r="A20" t="s">
        <v>601</v>
      </c>
    </row>
    <row r="21" spans="1:1" x14ac:dyDescent="0.3">
      <c r="A21" t="s">
        <v>602</v>
      </c>
    </row>
    <row r="22" spans="1:1" x14ac:dyDescent="0.3">
      <c r="A22" t="s">
        <v>603</v>
      </c>
    </row>
    <row r="23" spans="1:1" x14ac:dyDescent="0.3">
      <c r="A23" t="s">
        <v>604</v>
      </c>
    </row>
    <row r="24" spans="1:1" x14ac:dyDescent="0.3">
      <c r="A24" t="s">
        <v>605</v>
      </c>
    </row>
    <row r="25" spans="1:1" x14ac:dyDescent="0.3">
      <c r="A25" t="s">
        <v>606</v>
      </c>
    </row>
    <row r="26" spans="1:1" x14ac:dyDescent="0.3">
      <c r="A26" t="s">
        <v>607</v>
      </c>
    </row>
    <row r="27" spans="1:1" x14ac:dyDescent="0.3">
      <c r="A27" t="s">
        <v>608</v>
      </c>
    </row>
    <row r="28" spans="1:1" x14ac:dyDescent="0.3">
      <c r="A28" t="s">
        <v>609</v>
      </c>
    </row>
    <row r="29" spans="1:1" x14ac:dyDescent="0.3">
      <c r="A29" t="s">
        <v>610</v>
      </c>
    </row>
    <row r="30" spans="1:1" x14ac:dyDescent="0.3">
      <c r="A30" t="s">
        <v>611</v>
      </c>
    </row>
    <row r="31" spans="1:1" x14ac:dyDescent="0.3">
      <c r="A31" t="s">
        <v>612</v>
      </c>
    </row>
    <row r="32" spans="1:1" x14ac:dyDescent="0.3">
      <c r="A32" t="s">
        <v>613</v>
      </c>
    </row>
    <row r="33" spans="1:1" x14ac:dyDescent="0.3">
      <c r="A33" t="s">
        <v>614</v>
      </c>
    </row>
    <row r="34" spans="1:1" x14ac:dyDescent="0.3">
      <c r="A34" t="s">
        <v>615</v>
      </c>
    </row>
    <row r="35" spans="1:1" x14ac:dyDescent="0.3">
      <c r="A35" t="s">
        <v>616</v>
      </c>
    </row>
    <row r="36" spans="1:1" x14ac:dyDescent="0.3">
      <c r="A36" t="s">
        <v>617</v>
      </c>
    </row>
    <row r="37" spans="1:1" x14ac:dyDescent="0.3">
      <c r="A37" t="s">
        <v>618</v>
      </c>
    </row>
    <row r="38" spans="1:1" x14ac:dyDescent="0.3">
      <c r="A38" t="s">
        <v>619</v>
      </c>
    </row>
    <row r="39" spans="1:1" x14ac:dyDescent="0.3">
      <c r="A39" t="s">
        <v>620</v>
      </c>
    </row>
    <row r="40" spans="1:1" x14ac:dyDescent="0.3">
      <c r="A40" t="s">
        <v>621</v>
      </c>
    </row>
    <row r="41" spans="1:1" x14ac:dyDescent="0.3">
      <c r="A41" t="s">
        <v>622</v>
      </c>
    </row>
    <row r="42" spans="1:1" x14ac:dyDescent="0.3">
      <c r="A42" t="s">
        <v>623</v>
      </c>
    </row>
  </sheetData>
  <autoFilter ref="A1:I1" xr:uid="{08E408DD-A8F6-4F86-AB2E-37346C4DAA8B}">
    <sortState ref="A2:I42">
      <sortCondition ref="I1"/>
    </sortState>
  </autoFilter>
  <conditionalFormatting sqref="A1:I1">
    <cfRule type="duplicateValues" dxfId="0" priority="1"/>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1CD18-1D6E-477C-966E-77140320ABEC}">
  <dimension ref="A1:D202"/>
  <sheetViews>
    <sheetView workbookViewId="0">
      <selection activeCell="I125" sqref="I125"/>
    </sheetView>
  </sheetViews>
  <sheetFormatPr defaultRowHeight="14.4" x14ac:dyDescent="0.3"/>
  <cols>
    <col min="1" max="1" width="14.5546875" bestFit="1" customWidth="1"/>
    <col min="2" max="2" width="5.44140625" bestFit="1" customWidth="1"/>
    <col min="3" max="3" width="35.44140625" customWidth="1"/>
    <col min="4" max="4" width="13.77734375" bestFit="1" customWidth="1"/>
  </cols>
  <sheetData>
    <row r="1" spans="1:4" x14ac:dyDescent="0.3">
      <c r="A1" t="s">
        <v>681</v>
      </c>
      <c r="B1" t="s">
        <v>645</v>
      </c>
      <c r="C1" t="s">
        <v>663</v>
      </c>
      <c r="D1" t="s">
        <v>949</v>
      </c>
    </row>
    <row r="2" spans="1:4" x14ac:dyDescent="0.3">
      <c r="A2" t="s">
        <v>54</v>
      </c>
      <c r="B2" t="s">
        <v>710</v>
      </c>
      <c r="C2" t="s">
        <v>951</v>
      </c>
      <c r="D2" t="s">
        <v>657</v>
      </c>
    </row>
    <row r="3" spans="1:4" x14ac:dyDescent="0.3">
      <c r="A3" t="s">
        <v>54</v>
      </c>
      <c r="B3" t="s">
        <v>710</v>
      </c>
      <c r="C3" t="s">
        <v>952</v>
      </c>
      <c r="D3" t="s">
        <v>671</v>
      </c>
    </row>
    <row r="4" spans="1:4" x14ac:dyDescent="0.3">
      <c r="A4" t="s">
        <v>55</v>
      </c>
      <c r="B4" t="s">
        <v>718</v>
      </c>
      <c r="C4" t="s">
        <v>662</v>
      </c>
      <c r="D4" t="s">
        <v>662</v>
      </c>
    </row>
    <row r="5" spans="1:4" x14ac:dyDescent="0.3">
      <c r="A5" t="s">
        <v>56</v>
      </c>
      <c r="B5" t="s">
        <v>711</v>
      </c>
      <c r="C5" t="s">
        <v>732</v>
      </c>
      <c r="D5" t="s">
        <v>671</v>
      </c>
    </row>
    <row r="6" spans="1:4" x14ac:dyDescent="0.3">
      <c r="A6" t="s">
        <v>57</v>
      </c>
      <c r="B6" t="s">
        <v>716</v>
      </c>
      <c r="C6" t="s">
        <v>660</v>
      </c>
      <c r="D6" t="s">
        <v>955</v>
      </c>
    </row>
    <row r="7" spans="1:4" x14ac:dyDescent="0.3">
      <c r="A7" t="s">
        <v>58</v>
      </c>
      <c r="B7" t="s">
        <v>716</v>
      </c>
      <c r="C7" t="s">
        <v>948</v>
      </c>
      <c r="D7" t="s">
        <v>954</v>
      </c>
    </row>
    <row r="8" spans="1:4" x14ac:dyDescent="0.3">
      <c r="A8" t="s">
        <v>59</v>
      </c>
      <c r="B8" t="s">
        <v>716</v>
      </c>
      <c r="C8" t="s">
        <v>652</v>
      </c>
      <c r="D8" t="s">
        <v>677</v>
      </c>
    </row>
    <row r="9" spans="1:4" x14ac:dyDescent="0.3">
      <c r="A9" t="s">
        <v>60</v>
      </c>
      <c r="B9" t="s">
        <v>716</v>
      </c>
      <c r="C9" t="s">
        <v>652</v>
      </c>
      <c r="D9" t="s">
        <v>677</v>
      </c>
    </row>
    <row r="10" spans="1:4" x14ac:dyDescent="0.3">
      <c r="A10" t="s">
        <v>61</v>
      </c>
      <c r="B10" t="s">
        <v>711</v>
      </c>
      <c r="C10" t="s">
        <v>748</v>
      </c>
      <c r="D10" t="s">
        <v>677</v>
      </c>
    </row>
    <row r="11" spans="1:4" x14ac:dyDescent="0.3">
      <c r="A11" t="s">
        <v>62</v>
      </c>
      <c r="B11" t="s">
        <v>721</v>
      </c>
      <c r="C11" t="s">
        <v>661</v>
      </c>
      <c r="D11" t="s">
        <v>955</v>
      </c>
    </row>
    <row r="12" spans="1:4" x14ac:dyDescent="0.3">
      <c r="A12" t="s">
        <v>63</v>
      </c>
      <c r="B12" t="s">
        <v>723</v>
      </c>
      <c r="C12" t="s">
        <v>662</v>
      </c>
      <c r="D12" t="s">
        <v>662</v>
      </c>
    </row>
    <row r="13" spans="1:4" x14ac:dyDescent="0.3">
      <c r="A13" t="s">
        <v>63</v>
      </c>
      <c r="B13" t="s">
        <v>723</v>
      </c>
      <c r="C13" t="s">
        <v>956</v>
      </c>
      <c r="D13" t="s">
        <v>954</v>
      </c>
    </row>
    <row r="14" spans="1:4" x14ac:dyDescent="0.3">
      <c r="A14" t="s">
        <v>64</v>
      </c>
      <c r="B14" t="s">
        <v>724</v>
      </c>
      <c r="C14" t="s">
        <v>749</v>
      </c>
      <c r="D14" t="s">
        <v>677</v>
      </c>
    </row>
    <row r="15" spans="1:4" x14ac:dyDescent="0.3">
      <c r="A15" t="s">
        <v>65</v>
      </c>
      <c r="B15" t="s">
        <v>724</v>
      </c>
      <c r="C15" t="s">
        <v>661</v>
      </c>
      <c r="D15" t="s">
        <v>955</v>
      </c>
    </row>
    <row r="16" spans="1:4" x14ac:dyDescent="0.3">
      <c r="A16" t="s">
        <v>66</v>
      </c>
      <c r="B16" t="s">
        <v>726</v>
      </c>
      <c r="C16" t="s">
        <v>654</v>
      </c>
      <c r="D16" t="s">
        <v>955</v>
      </c>
    </row>
    <row r="17" spans="1:4" x14ac:dyDescent="0.3">
      <c r="A17" t="s">
        <v>90</v>
      </c>
      <c r="B17" t="s">
        <v>711</v>
      </c>
      <c r="C17" t="s">
        <v>934</v>
      </c>
      <c r="D17" t="s">
        <v>954</v>
      </c>
    </row>
    <row r="18" spans="1:4" x14ac:dyDescent="0.3">
      <c r="A18" t="s">
        <v>91</v>
      </c>
      <c r="B18" t="s">
        <v>710</v>
      </c>
      <c r="C18" t="s">
        <v>655</v>
      </c>
      <c r="D18" t="s">
        <v>655</v>
      </c>
    </row>
    <row r="19" spans="1:4" x14ac:dyDescent="0.3">
      <c r="A19" t="s">
        <v>92</v>
      </c>
      <c r="B19" t="s">
        <v>724</v>
      </c>
      <c r="C19" t="s">
        <v>750</v>
      </c>
      <c r="D19" t="s">
        <v>677</v>
      </c>
    </row>
    <row r="20" spans="1:4" x14ac:dyDescent="0.3">
      <c r="A20" t="s">
        <v>93</v>
      </c>
      <c r="B20" t="s">
        <v>711</v>
      </c>
      <c r="C20" t="s">
        <v>653</v>
      </c>
      <c r="D20" t="s">
        <v>662</v>
      </c>
    </row>
    <row r="21" spans="1:4" x14ac:dyDescent="0.3">
      <c r="A21" t="s">
        <v>94</v>
      </c>
      <c r="B21" t="s">
        <v>716</v>
      </c>
      <c r="C21" t="s">
        <v>665</v>
      </c>
      <c r="D21" t="s">
        <v>955</v>
      </c>
    </row>
    <row r="22" spans="1:4" x14ac:dyDescent="0.3">
      <c r="A22" t="s">
        <v>95</v>
      </c>
      <c r="B22" t="s">
        <v>710</v>
      </c>
      <c r="C22" t="s">
        <v>935</v>
      </c>
      <c r="D22" t="s">
        <v>955</v>
      </c>
    </row>
    <row r="23" spans="1:4" x14ac:dyDescent="0.3">
      <c r="A23" t="s">
        <v>96</v>
      </c>
      <c r="B23" t="s">
        <v>710</v>
      </c>
      <c r="C23" t="s">
        <v>736</v>
      </c>
      <c r="D23" t="s">
        <v>657</v>
      </c>
    </row>
    <row r="24" spans="1:4" x14ac:dyDescent="0.3">
      <c r="A24" t="s">
        <v>97</v>
      </c>
      <c r="B24" t="s">
        <v>716</v>
      </c>
      <c r="C24" t="s">
        <v>658</v>
      </c>
      <c r="D24" t="s">
        <v>658</v>
      </c>
    </row>
    <row r="25" spans="1:4" x14ac:dyDescent="0.3">
      <c r="A25" t="s">
        <v>98</v>
      </c>
      <c r="B25" t="s">
        <v>716</v>
      </c>
      <c r="C25" t="s">
        <v>936</v>
      </c>
      <c r="D25" t="s">
        <v>671</v>
      </c>
    </row>
    <row r="26" spans="1:4" x14ac:dyDescent="0.3">
      <c r="A26" t="s">
        <v>99</v>
      </c>
      <c r="B26" t="s">
        <v>716</v>
      </c>
      <c r="C26" t="s">
        <v>655</v>
      </c>
      <c r="D26" t="s">
        <v>655</v>
      </c>
    </row>
    <row r="27" spans="1:4" x14ac:dyDescent="0.3">
      <c r="A27" t="s">
        <v>100</v>
      </c>
      <c r="B27" t="s">
        <v>716</v>
      </c>
      <c r="C27" t="s">
        <v>655</v>
      </c>
      <c r="D27" t="s">
        <v>655</v>
      </c>
    </row>
    <row r="28" spans="1:4" x14ac:dyDescent="0.3">
      <c r="A28" t="s">
        <v>101</v>
      </c>
      <c r="B28" t="s">
        <v>716</v>
      </c>
      <c r="C28" t="s">
        <v>651</v>
      </c>
      <c r="D28" t="s">
        <v>677</v>
      </c>
    </row>
    <row r="29" spans="1:4" x14ac:dyDescent="0.3">
      <c r="A29" t="s">
        <v>102</v>
      </c>
      <c r="B29" t="s">
        <v>724</v>
      </c>
      <c r="C29" t="s">
        <v>937</v>
      </c>
      <c r="D29" t="s">
        <v>662</v>
      </c>
    </row>
    <row r="30" spans="1:4" x14ac:dyDescent="0.3">
      <c r="A30" t="s">
        <v>103</v>
      </c>
      <c r="B30" t="s">
        <v>724</v>
      </c>
      <c r="C30" t="s">
        <v>651</v>
      </c>
      <c r="D30" t="s">
        <v>677</v>
      </c>
    </row>
    <row r="31" spans="1:4" x14ac:dyDescent="0.3">
      <c r="A31" t="s">
        <v>103</v>
      </c>
      <c r="B31" t="s">
        <v>724</v>
      </c>
      <c r="C31" t="s">
        <v>957</v>
      </c>
      <c r="D31" t="s">
        <v>955</v>
      </c>
    </row>
    <row r="32" spans="1:4" x14ac:dyDescent="0.3">
      <c r="A32" t="s">
        <v>104</v>
      </c>
      <c r="B32" t="s">
        <v>718</v>
      </c>
      <c r="C32" t="s">
        <v>659</v>
      </c>
      <c r="D32" t="s">
        <v>659</v>
      </c>
    </row>
    <row r="33" spans="1:4" x14ac:dyDescent="0.3">
      <c r="A33" t="s">
        <v>105</v>
      </c>
      <c r="B33" t="s">
        <v>726</v>
      </c>
      <c r="C33" t="s">
        <v>729</v>
      </c>
      <c r="D33" t="s">
        <v>657</v>
      </c>
    </row>
    <row r="34" spans="1:4" x14ac:dyDescent="0.3">
      <c r="A34" t="s">
        <v>128</v>
      </c>
      <c r="B34" t="s">
        <v>716</v>
      </c>
      <c r="C34" t="s">
        <v>731</v>
      </c>
      <c r="D34" t="s">
        <v>671</v>
      </c>
    </row>
    <row r="35" spans="1:4" x14ac:dyDescent="0.3">
      <c r="A35" t="s">
        <v>132</v>
      </c>
      <c r="B35" t="s">
        <v>718</v>
      </c>
      <c r="C35" t="s">
        <v>730</v>
      </c>
      <c r="D35" t="s">
        <v>671</v>
      </c>
    </row>
    <row r="36" spans="1:4" x14ac:dyDescent="0.3">
      <c r="A36" t="s">
        <v>127</v>
      </c>
      <c r="B36" t="s">
        <v>716</v>
      </c>
      <c r="C36" t="s">
        <v>651</v>
      </c>
      <c r="D36" t="s">
        <v>677</v>
      </c>
    </row>
    <row r="37" spans="1:4" x14ac:dyDescent="0.3">
      <c r="A37" t="s">
        <v>127</v>
      </c>
      <c r="B37" t="s">
        <v>716</v>
      </c>
      <c r="C37" t="s">
        <v>958</v>
      </c>
      <c r="D37" t="s">
        <v>671</v>
      </c>
    </row>
    <row r="38" spans="1:4" x14ac:dyDescent="0.3">
      <c r="A38" t="s">
        <v>130</v>
      </c>
      <c r="B38" t="s">
        <v>724</v>
      </c>
      <c r="C38" t="s">
        <v>651</v>
      </c>
      <c r="D38" t="s">
        <v>677</v>
      </c>
    </row>
    <row r="39" spans="1:4" x14ac:dyDescent="0.3">
      <c r="A39" t="s">
        <v>130</v>
      </c>
      <c r="B39" t="s">
        <v>724</v>
      </c>
      <c r="C39" t="s">
        <v>959</v>
      </c>
      <c r="D39" t="s">
        <v>671</v>
      </c>
    </row>
    <row r="40" spans="1:4" x14ac:dyDescent="0.3">
      <c r="A40" t="s">
        <v>129</v>
      </c>
      <c r="B40" t="s">
        <v>723</v>
      </c>
      <c r="C40" t="s">
        <v>653</v>
      </c>
      <c r="D40" t="s">
        <v>662</v>
      </c>
    </row>
    <row r="41" spans="1:4" x14ac:dyDescent="0.3">
      <c r="A41" t="s">
        <v>129</v>
      </c>
      <c r="B41" t="s">
        <v>723</v>
      </c>
      <c r="C41" t="s">
        <v>658</v>
      </c>
      <c r="D41" t="s">
        <v>658</v>
      </c>
    </row>
    <row r="42" spans="1:4" x14ac:dyDescent="0.3">
      <c r="A42" t="s">
        <v>126</v>
      </c>
      <c r="B42" t="s">
        <v>718</v>
      </c>
      <c r="C42" t="s">
        <v>653</v>
      </c>
      <c r="D42" t="s">
        <v>662</v>
      </c>
    </row>
    <row r="43" spans="1:4" x14ac:dyDescent="0.3">
      <c r="A43" t="s">
        <v>126</v>
      </c>
      <c r="B43" t="s">
        <v>718</v>
      </c>
      <c r="C43" t="s">
        <v>961</v>
      </c>
      <c r="D43" t="s">
        <v>954</v>
      </c>
    </row>
    <row r="44" spans="1:4" x14ac:dyDescent="0.3">
      <c r="A44" t="s">
        <v>134</v>
      </c>
      <c r="B44" t="s">
        <v>726</v>
      </c>
      <c r="C44" t="s">
        <v>734</v>
      </c>
      <c r="D44" t="s">
        <v>671</v>
      </c>
    </row>
    <row r="45" spans="1:4" x14ac:dyDescent="0.3">
      <c r="A45" t="s">
        <v>123</v>
      </c>
      <c r="B45" t="s">
        <v>724</v>
      </c>
      <c r="C45" t="s">
        <v>655</v>
      </c>
      <c r="D45" t="s">
        <v>655</v>
      </c>
    </row>
    <row r="46" spans="1:4" x14ac:dyDescent="0.3">
      <c r="A46" t="s">
        <v>123</v>
      </c>
      <c r="B46" t="s">
        <v>724</v>
      </c>
      <c r="C46" t="s">
        <v>651</v>
      </c>
      <c r="D46" t="s">
        <v>677</v>
      </c>
    </row>
    <row r="47" spans="1:4" x14ac:dyDescent="0.3">
      <c r="A47" t="s">
        <v>124</v>
      </c>
      <c r="B47" t="s">
        <v>711</v>
      </c>
      <c r="C47" t="s">
        <v>963</v>
      </c>
      <c r="D47" t="s">
        <v>657</v>
      </c>
    </row>
    <row r="48" spans="1:4" x14ac:dyDescent="0.3">
      <c r="A48" t="s">
        <v>124</v>
      </c>
      <c r="B48" t="s">
        <v>711</v>
      </c>
      <c r="C48" t="s">
        <v>962</v>
      </c>
      <c r="D48" t="s">
        <v>955</v>
      </c>
    </row>
    <row r="49" spans="1:4" x14ac:dyDescent="0.3">
      <c r="A49" t="s">
        <v>133</v>
      </c>
      <c r="B49" t="s">
        <v>718</v>
      </c>
      <c r="C49" t="s">
        <v>738</v>
      </c>
      <c r="D49" t="s">
        <v>954</v>
      </c>
    </row>
    <row r="50" spans="1:4" x14ac:dyDescent="0.3">
      <c r="A50" t="s">
        <v>125</v>
      </c>
      <c r="B50" t="s">
        <v>711</v>
      </c>
      <c r="C50" t="s">
        <v>739</v>
      </c>
      <c r="D50" t="s">
        <v>671</v>
      </c>
    </row>
    <row r="51" spans="1:4" x14ac:dyDescent="0.3">
      <c r="A51" t="s">
        <v>135</v>
      </c>
      <c r="B51" t="s">
        <v>726</v>
      </c>
      <c r="C51" t="s">
        <v>669</v>
      </c>
      <c r="D51" t="s">
        <v>671</v>
      </c>
    </row>
    <row r="52" spans="1:4" x14ac:dyDescent="0.3">
      <c r="A52" t="s">
        <v>156</v>
      </c>
      <c r="B52" t="s">
        <v>716</v>
      </c>
      <c r="C52" t="s">
        <v>964</v>
      </c>
      <c r="D52" t="s">
        <v>967</v>
      </c>
    </row>
    <row r="53" spans="1:4" x14ac:dyDescent="0.3">
      <c r="A53" t="s">
        <v>156</v>
      </c>
      <c r="B53" t="s">
        <v>716</v>
      </c>
      <c r="C53" t="s">
        <v>965</v>
      </c>
      <c r="D53" t="s">
        <v>966</v>
      </c>
    </row>
    <row r="54" spans="1:4" x14ac:dyDescent="0.3">
      <c r="A54" t="s">
        <v>160</v>
      </c>
      <c r="B54" t="s">
        <v>716</v>
      </c>
      <c r="C54" t="s">
        <v>677</v>
      </c>
      <c r="D54" t="s">
        <v>677</v>
      </c>
    </row>
    <row r="55" spans="1:4" x14ac:dyDescent="0.3">
      <c r="A55" t="s">
        <v>160</v>
      </c>
      <c r="B55" t="s">
        <v>716</v>
      </c>
      <c r="C55" t="s">
        <v>651</v>
      </c>
      <c r="D55" t="s">
        <v>677</v>
      </c>
    </row>
    <row r="56" spans="1:4" x14ac:dyDescent="0.3">
      <c r="A56" t="s">
        <v>155</v>
      </c>
      <c r="B56" t="s">
        <v>710</v>
      </c>
      <c r="C56" t="s">
        <v>655</v>
      </c>
      <c r="D56" t="s">
        <v>655</v>
      </c>
    </row>
    <row r="57" spans="1:4" x14ac:dyDescent="0.3">
      <c r="A57" t="s">
        <v>155</v>
      </c>
      <c r="B57" t="s">
        <v>710</v>
      </c>
      <c r="C57" t="s">
        <v>658</v>
      </c>
      <c r="D57" t="s">
        <v>658</v>
      </c>
    </row>
    <row r="58" spans="1:4" x14ac:dyDescent="0.3">
      <c r="A58" t="s">
        <v>153</v>
      </c>
      <c r="B58" t="s">
        <v>710</v>
      </c>
      <c r="C58" t="s">
        <v>742</v>
      </c>
      <c r="D58" t="s">
        <v>671</v>
      </c>
    </row>
    <row r="59" spans="1:4" x14ac:dyDescent="0.3">
      <c r="A59" t="s">
        <v>158</v>
      </c>
      <c r="B59" t="s">
        <v>716</v>
      </c>
      <c r="C59" t="s">
        <v>672</v>
      </c>
      <c r="D59" t="s">
        <v>672</v>
      </c>
    </row>
    <row r="60" spans="1:4" x14ac:dyDescent="0.3">
      <c r="A60" t="s">
        <v>162</v>
      </c>
      <c r="B60" t="s">
        <v>724</v>
      </c>
      <c r="C60" t="s">
        <v>743</v>
      </c>
      <c r="D60" t="s">
        <v>954</v>
      </c>
    </row>
    <row r="61" spans="1:4" x14ac:dyDescent="0.3">
      <c r="A61" t="s">
        <v>157</v>
      </c>
      <c r="B61" t="s">
        <v>716</v>
      </c>
      <c r="C61" t="s">
        <v>651</v>
      </c>
      <c r="D61" t="s">
        <v>677</v>
      </c>
    </row>
    <row r="62" spans="1:4" x14ac:dyDescent="0.3">
      <c r="A62" t="s">
        <v>157</v>
      </c>
      <c r="B62" t="s">
        <v>716</v>
      </c>
      <c r="C62" t="s">
        <v>665</v>
      </c>
      <c r="D62" t="s">
        <v>955</v>
      </c>
    </row>
    <row r="63" spans="1:4" x14ac:dyDescent="0.3">
      <c r="A63" t="s">
        <v>154</v>
      </c>
      <c r="B63" t="s">
        <v>716</v>
      </c>
      <c r="C63" t="s">
        <v>746</v>
      </c>
      <c r="D63" t="s">
        <v>657</v>
      </c>
    </row>
    <row r="64" spans="1:4" x14ac:dyDescent="0.3">
      <c r="A64" t="s">
        <v>163</v>
      </c>
      <c r="B64" t="s">
        <v>724</v>
      </c>
      <c r="C64" t="s">
        <v>651</v>
      </c>
      <c r="D64" t="s">
        <v>677</v>
      </c>
    </row>
    <row r="65" spans="1:4" x14ac:dyDescent="0.3">
      <c r="A65" t="s">
        <v>163</v>
      </c>
      <c r="B65" t="s">
        <v>724</v>
      </c>
      <c r="C65" t="s">
        <v>656</v>
      </c>
      <c r="D65" t="s">
        <v>955</v>
      </c>
    </row>
    <row r="66" spans="1:4" x14ac:dyDescent="0.3">
      <c r="A66" t="s">
        <v>165</v>
      </c>
      <c r="B66" t="s">
        <v>723</v>
      </c>
      <c r="C66" t="s">
        <v>752</v>
      </c>
      <c r="D66" t="s">
        <v>677</v>
      </c>
    </row>
    <row r="67" spans="1:4" x14ac:dyDescent="0.3">
      <c r="A67" t="s">
        <v>164</v>
      </c>
      <c r="B67" t="s">
        <v>723</v>
      </c>
      <c r="C67" t="s">
        <v>680</v>
      </c>
      <c r="D67" t="s">
        <v>955</v>
      </c>
    </row>
    <row r="68" spans="1:4" x14ac:dyDescent="0.3">
      <c r="A68" t="s">
        <v>167</v>
      </c>
      <c r="B68" t="s">
        <v>726</v>
      </c>
      <c r="C68" t="s">
        <v>657</v>
      </c>
      <c r="D68" t="s">
        <v>657</v>
      </c>
    </row>
    <row r="69" spans="1:4" x14ac:dyDescent="0.3">
      <c r="A69" t="s">
        <v>166</v>
      </c>
      <c r="B69" t="s">
        <v>721</v>
      </c>
      <c r="C69" t="s">
        <v>753</v>
      </c>
      <c r="D69" t="s">
        <v>677</v>
      </c>
    </row>
    <row r="70" spans="1:4" x14ac:dyDescent="0.3">
      <c r="A70" t="s">
        <v>210</v>
      </c>
      <c r="B70" t="s">
        <v>723</v>
      </c>
      <c r="C70" t="s">
        <v>668</v>
      </c>
      <c r="D70" t="s">
        <v>954</v>
      </c>
    </row>
    <row r="71" spans="1:4" x14ac:dyDescent="0.3">
      <c r="A71" t="s">
        <v>197</v>
      </c>
      <c r="B71" t="s">
        <v>714</v>
      </c>
      <c r="C71" t="s">
        <v>672</v>
      </c>
      <c r="D71" t="s">
        <v>672</v>
      </c>
    </row>
    <row r="72" spans="1:4" x14ac:dyDescent="0.3">
      <c r="A72" t="s">
        <v>215</v>
      </c>
      <c r="B72" t="s">
        <v>718</v>
      </c>
      <c r="C72" t="s">
        <v>754</v>
      </c>
      <c r="D72" t="s">
        <v>671</v>
      </c>
    </row>
    <row r="73" spans="1:4" x14ac:dyDescent="0.3">
      <c r="A73" t="s">
        <v>214</v>
      </c>
      <c r="B73" t="s">
        <v>718</v>
      </c>
      <c r="C73" t="s">
        <v>968</v>
      </c>
      <c r="D73" t="s">
        <v>760</v>
      </c>
    </row>
    <row r="74" spans="1:4" x14ac:dyDescent="0.3">
      <c r="A74" t="s">
        <v>214</v>
      </c>
      <c r="B74" t="s">
        <v>718</v>
      </c>
      <c r="C74" t="s">
        <v>970</v>
      </c>
      <c r="D74" t="s">
        <v>671</v>
      </c>
    </row>
    <row r="75" spans="1:4" x14ac:dyDescent="0.3">
      <c r="A75" t="s">
        <v>205</v>
      </c>
      <c r="B75" t="s">
        <v>723</v>
      </c>
      <c r="C75" t="s">
        <v>755</v>
      </c>
      <c r="D75" t="s">
        <v>671</v>
      </c>
    </row>
    <row r="76" spans="1:4" x14ac:dyDescent="0.3">
      <c r="A76" t="s">
        <v>204</v>
      </c>
      <c r="B76" t="s">
        <v>710</v>
      </c>
      <c r="C76" t="s">
        <v>659</v>
      </c>
      <c r="D76" t="s">
        <v>659</v>
      </c>
    </row>
    <row r="77" spans="1:4" x14ac:dyDescent="0.3">
      <c r="A77" t="s">
        <v>204</v>
      </c>
      <c r="B77" t="s">
        <v>710</v>
      </c>
      <c r="C77" t="s">
        <v>662</v>
      </c>
      <c r="D77" t="s">
        <v>662</v>
      </c>
    </row>
    <row r="78" spans="1:4" x14ac:dyDescent="0.3">
      <c r="A78" t="s">
        <v>204</v>
      </c>
      <c r="B78" t="s">
        <v>710</v>
      </c>
      <c r="C78" t="s">
        <v>658</v>
      </c>
      <c r="D78" t="s">
        <v>658</v>
      </c>
    </row>
    <row r="79" spans="1:4" x14ac:dyDescent="0.3">
      <c r="A79" t="s">
        <v>211</v>
      </c>
      <c r="B79" t="s">
        <v>711</v>
      </c>
      <c r="C79" t="s">
        <v>757</v>
      </c>
      <c r="D79" t="s">
        <v>671</v>
      </c>
    </row>
    <row r="80" spans="1:4" x14ac:dyDescent="0.3">
      <c r="A80" t="s">
        <v>202</v>
      </c>
      <c r="B80" t="s">
        <v>710</v>
      </c>
      <c r="C80" t="s">
        <v>758</v>
      </c>
      <c r="D80" t="s">
        <v>677</v>
      </c>
    </row>
    <row r="81" spans="1:4" x14ac:dyDescent="0.3">
      <c r="A81" t="s">
        <v>201</v>
      </c>
      <c r="B81" t="s">
        <v>710</v>
      </c>
      <c r="C81" t="s">
        <v>759</v>
      </c>
      <c r="D81" t="s">
        <v>954</v>
      </c>
    </row>
    <row r="82" spans="1:4" x14ac:dyDescent="0.3">
      <c r="A82" t="s">
        <v>196</v>
      </c>
      <c r="B82" t="s">
        <v>711</v>
      </c>
      <c r="C82" t="s">
        <v>760</v>
      </c>
      <c r="D82" t="s">
        <v>760</v>
      </c>
    </row>
    <row r="83" spans="1:4" x14ac:dyDescent="0.3">
      <c r="A83" t="s">
        <v>203</v>
      </c>
      <c r="B83" t="s">
        <v>716</v>
      </c>
      <c r="C83" t="s">
        <v>761</v>
      </c>
      <c r="D83" t="s">
        <v>671</v>
      </c>
    </row>
    <row r="84" spans="1:4" x14ac:dyDescent="0.3">
      <c r="A84" t="s">
        <v>209</v>
      </c>
      <c r="B84" t="s">
        <v>724</v>
      </c>
      <c r="C84" t="s">
        <v>670</v>
      </c>
      <c r="D84" t="s">
        <v>967</v>
      </c>
    </row>
    <row r="85" spans="1:4" x14ac:dyDescent="0.3">
      <c r="A85" t="s">
        <v>278</v>
      </c>
      <c r="B85" t="s">
        <v>723</v>
      </c>
      <c r="C85" t="s">
        <v>655</v>
      </c>
      <c r="D85" t="s">
        <v>655</v>
      </c>
    </row>
    <row r="86" spans="1:4" x14ac:dyDescent="0.3">
      <c r="A86" t="s">
        <v>278</v>
      </c>
      <c r="B86" t="s">
        <v>723</v>
      </c>
      <c r="C86" t="s">
        <v>971</v>
      </c>
      <c r="D86" t="s">
        <v>954</v>
      </c>
    </row>
    <row r="87" spans="1:4" x14ac:dyDescent="0.3">
      <c r="A87" t="s">
        <v>280</v>
      </c>
      <c r="B87" t="s">
        <v>710</v>
      </c>
      <c r="C87" t="s">
        <v>765</v>
      </c>
      <c r="D87" t="s">
        <v>671</v>
      </c>
    </row>
    <row r="88" spans="1:4" x14ac:dyDescent="0.3">
      <c r="A88" t="s">
        <v>296</v>
      </c>
      <c r="B88" t="s">
        <v>723</v>
      </c>
      <c r="C88" t="s">
        <v>763</v>
      </c>
      <c r="D88" t="s">
        <v>671</v>
      </c>
    </row>
    <row r="89" spans="1:4" x14ac:dyDescent="0.3">
      <c r="A89" t="s">
        <v>298</v>
      </c>
      <c r="B89" t="s">
        <v>718</v>
      </c>
      <c r="C89" t="s">
        <v>766</v>
      </c>
      <c r="D89" t="s">
        <v>671</v>
      </c>
    </row>
    <row r="90" spans="1:4" x14ac:dyDescent="0.3">
      <c r="A90" t="s">
        <v>274</v>
      </c>
      <c r="B90" t="s">
        <v>723</v>
      </c>
      <c r="C90" t="s">
        <v>764</v>
      </c>
      <c r="D90" t="s">
        <v>760</v>
      </c>
    </row>
    <row r="91" spans="1:4" x14ac:dyDescent="0.3">
      <c r="A91" t="s">
        <v>291</v>
      </c>
      <c r="B91" t="s">
        <v>721</v>
      </c>
      <c r="C91" t="s">
        <v>767</v>
      </c>
      <c r="D91" t="s">
        <v>671</v>
      </c>
    </row>
    <row r="92" spans="1:4" x14ac:dyDescent="0.3">
      <c r="A92" t="s">
        <v>269</v>
      </c>
      <c r="B92" t="s">
        <v>711</v>
      </c>
      <c r="C92" t="s">
        <v>661</v>
      </c>
      <c r="D92" t="s">
        <v>955</v>
      </c>
    </row>
    <row r="93" spans="1:4" x14ac:dyDescent="0.3">
      <c r="A93" t="s">
        <v>285</v>
      </c>
      <c r="B93" t="s">
        <v>710</v>
      </c>
      <c r="C93" t="s">
        <v>768</v>
      </c>
      <c r="D93" t="s">
        <v>671</v>
      </c>
    </row>
    <row r="94" spans="1:4" x14ac:dyDescent="0.3">
      <c r="A94" t="s">
        <v>295</v>
      </c>
      <c r="B94" t="s">
        <v>716</v>
      </c>
      <c r="C94" t="s">
        <v>662</v>
      </c>
      <c r="D94" t="s">
        <v>662</v>
      </c>
    </row>
    <row r="95" spans="1:4" x14ac:dyDescent="0.3">
      <c r="A95" t="s">
        <v>294</v>
      </c>
      <c r="B95" t="s">
        <v>724</v>
      </c>
      <c r="C95" t="s">
        <v>769</v>
      </c>
      <c r="D95" t="s">
        <v>954</v>
      </c>
    </row>
    <row r="96" spans="1:4" x14ac:dyDescent="0.3">
      <c r="A96" t="s">
        <v>279</v>
      </c>
      <c r="B96" t="s">
        <v>710</v>
      </c>
      <c r="C96" t="s">
        <v>672</v>
      </c>
      <c r="D96" t="s">
        <v>672</v>
      </c>
    </row>
    <row r="97" spans="1:4" x14ac:dyDescent="0.3">
      <c r="A97" t="s">
        <v>273</v>
      </c>
      <c r="B97" t="s">
        <v>719</v>
      </c>
      <c r="C97" t="s">
        <v>770</v>
      </c>
      <c r="D97" t="s">
        <v>671</v>
      </c>
    </row>
    <row r="98" spans="1:4" x14ac:dyDescent="0.3">
      <c r="A98" t="s">
        <v>289</v>
      </c>
      <c r="B98" t="s">
        <v>721</v>
      </c>
      <c r="C98" t="s">
        <v>767</v>
      </c>
      <c r="D98" t="s">
        <v>671</v>
      </c>
    </row>
    <row r="99" spans="1:4" x14ac:dyDescent="0.3">
      <c r="A99" t="s">
        <v>297</v>
      </c>
      <c r="B99" t="s">
        <v>723</v>
      </c>
      <c r="C99" t="s">
        <v>771</v>
      </c>
      <c r="D99" t="s">
        <v>954</v>
      </c>
    </row>
    <row r="100" spans="1:4" x14ac:dyDescent="0.3">
      <c r="A100" t="s">
        <v>313</v>
      </c>
      <c r="B100" t="s">
        <v>726</v>
      </c>
      <c r="C100" t="s">
        <v>672</v>
      </c>
      <c r="D100" t="s">
        <v>672</v>
      </c>
    </row>
    <row r="101" spans="1:4" x14ac:dyDescent="0.3">
      <c r="A101" t="s">
        <v>277</v>
      </c>
      <c r="B101" t="s">
        <v>724</v>
      </c>
      <c r="C101" t="s">
        <v>772</v>
      </c>
      <c r="D101" t="s">
        <v>671</v>
      </c>
    </row>
    <row r="102" spans="1:4" x14ac:dyDescent="0.3">
      <c r="A102" t="s">
        <v>272</v>
      </c>
      <c r="B102" t="s">
        <v>724</v>
      </c>
      <c r="C102" t="s">
        <v>772</v>
      </c>
      <c r="D102" t="s">
        <v>671</v>
      </c>
    </row>
    <row r="103" spans="1:4" x14ac:dyDescent="0.3">
      <c r="A103" t="s">
        <v>284</v>
      </c>
      <c r="B103" t="s">
        <v>718</v>
      </c>
      <c r="C103" t="s">
        <v>773</v>
      </c>
      <c r="D103" t="s">
        <v>662</v>
      </c>
    </row>
    <row r="104" spans="1:4" x14ac:dyDescent="0.3">
      <c r="A104" t="s">
        <v>288</v>
      </c>
      <c r="B104" t="s">
        <v>721</v>
      </c>
      <c r="C104" t="s">
        <v>767</v>
      </c>
      <c r="D104" t="s">
        <v>671</v>
      </c>
    </row>
    <row r="105" spans="1:4" x14ac:dyDescent="0.3">
      <c r="A105" t="s">
        <v>268</v>
      </c>
      <c r="B105" t="s">
        <v>711</v>
      </c>
      <c r="C105" t="s">
        <v>772</v>
      </c>
      <c r="D105" t="s">
        <v>671</v>
      </c>
    </row>
    <row r="106" spans="1:4" x14ac:dyDescent="0.3">
      <c r="A106" t="s">
        <v>287</v>
      </c>
      <c r="B106" t="s">
        <v>714</v>
      </c>
      <c r="C106" t="s">
        <v>774</v>
      </c>
      <c r="D106" t="s">
        <v>671</v>
      </c>
    </row>
    <row r="107" spans="1:4" x14ac:dyDescent="0.3">
      <c r="A107" t="s">
        <v>275</v>
      </c>
      <c r="B107" t="s">
        <v>718</v>
      </c>
      <c r="C107" t="s">
        <v>775</v>
      </c>
      <c r="D107" t="s">
        <v>677</v>
      </c>
    </row>
    <row r="108" spans="1:4" x14ac:dyDescent="0.3">
      <c r="A108" t="s">
        <v>342</v>
      </c>
      <c r="B108" t="s">
        <v>719</v>
      </c>
      <c r="C108" t="s">
        <v>659</v>
      </c>
      <c r="D108" t="s">
        <v>659</v>
      </c>
    </row>
    <row r="109" spans="1:4" x14ac:dyDescent="0.3">
      <c r="A109" t="s">
        <v>346</v>
      </c>
      <c r="B109" t="s">
        <v>721</v>
      </c>
      <c r="C109" t="s">
        <v>659</v>
      </c>
      <c r="D109" t="s">
        <v>659</v>
      </c>
    </row>
    <row r="110" spans="1:4" x14ac:dyDescent="0.3">
      <c r="A110" t="s">
        <v>346</v>
      </c>
      <c r="B110" t="s">
        <v>721</v>
      </c>
      <c r="C110" t="s">
        <v>655</v>
      </c>
      <c r="D110" t="s">
        <v>655</v>
      </c>
    </row>
    <row r="111" spans="1:4" x14ac:dyDescent="0.3">
      <c r="A111" t="s">
        <v>343</v>
      </c>
      <c r="B111" t="s">
        <v>724</v>
      </c>
      <c r="C111" t="s">
        <v>662</v>
      </c>
      <c r="D111" t="s">
        <v>662</v>
      </c>
    </row>
    <row r="112" spans="1:4" x14ac:dyDescent="0.3">
      <c r="A112" t="s">
        <v>336</v>
      </c>
      <c r="B112" t="s">
        <v>711</v>
      </c>
      <c r="C112" t="s">
        <v>776</v>
      </c>
      <c r="D112" t="s">
        <v>677</v>
      </c>
    </row>
    <row r="113" spans="1:4" x14ac:dyDescent="0.3">
      <c r="A113" t="s">
        <v>338</v>
      </c>
      <c r="B113" t="s">
        <v>716</v>
      </c>
      <c r="C113" t="s">
        <v>662</v>
      </c>
      <c r="D113" t="s">
        <v>662</v>
      </c>
    </row>
    <row r="114" spans="1:4" x14ac:dyDescent="0.3">
      <c r="A114" t="s">
        <v>345</v>
      </c>
      <c r="B114" t="s">
        <v>724</v>
      </c>
      <c r="C114" t="s">
        <v>777</v>
      </c>
      <c r="D114" t="s">
        <v>671</v>
      </c>
    </row>
    <row r="115" spans="1:4" x14ac:dyDescent="0.3">
      <c r="A115" t="s">
        <v>337</v>
      </c>
      <c r="B115" t="s">
        <v>714</v>
      </c>
      <c r="C115" t="s">
        <v>662</v>
      </c>
      <c r="D115" t="s">
        <v>662</v>
      </c>
    </row>
    <row r="116" spans="1:4" x14ac:dyDescent="0.3">
      <c r="A116" t="s">
        <v>339</v>
      </c>
      <c r="B116" t="s">
        <v>716</v>
      </c>
      <c r="C116" t="s">
        <v>772</v>
      </c>
      <c r="D116" t="s">
        <v>671</v>
      </c>
    </row>
    <row r="117" spans="1:4" x14ac:dyDescent="0.3">
      <c r="A117" t="s">
        <v>340</v>
      </c>
      <c r="B117" t="s">
        <v>716</v>
      </c>
      <c r="C117" t="s">
        <v>972</v>
      </c>
      <c r="D117" t="s">
        <v>657</v>
      </c>
    </row>
    <row r="118" spans="1:4" x14ac:dyDescent="0.3">
      <c r="A118" t="s">
        <v>340</v>
      </c>
      <c r="B118" t="s">
        <v>716</v>
      </c>
      <c r="C118" t="s">
        <v>671</v>
      </c>
      <c r="D118" t="s">
        <v>671</v>
      </c>
    </row>
    <row r="119" spans="1:4" x14ac:dyDescent="0.3">
      <c r="A119" t="s">
        <v>335</v>
      </c>
      <c r="B119" t="s">
        <v>711</v>
      </c>
      <c r="C119" t="s">
        <v>779</v>
      </c>
      <c r="D119" t="s">
        <v>657</v>
      </c>
    </row>
    <row r="120" spans="1:4" x14ac:dyDescent="0.3">
      <c r="A120" t="s">
        <v>418</v>
      </c>
      <c r="B120" t="s">
        <v>718</v>
      </c>
      <c r="C120" t="s">
        <v>673</v>
      </c>
      <c r="D120" t="s">
        <v>657</v>
      </c>
    </row>
    <row r="121" spans="1:4" x14ac:dyDescent="0.3">
      <c r="A121" t="s">
        <v>404</v>
      </c>
      <c r="B121" t="s">
        <v>724</v>
      </c>
      <c r="C121" t="s">
        <v>780</v>
      </c>
      <c r="D121" t="s">
        <v>954</v>
      </c>
    </row>
    <row r="122" spans="1:4" x14ac:dyDescent="0.3">
      <c r="A122" t="s">
        <v>396</v>
      </c>
      <c r="B122" t="s">
        <v>726</v>
      </c>
      <c r="C122" t="s">
        <v>782</v>
      </c>
      <c r="D122" t="s">
        <v>657</v>
      </c>
    </row>
    <row r="123" spans="1:4" x14ac:dyDescent="0.3">
      <c r="A123" t="s">
        <v>411</v>
      </c>
      <c r="B123" t="s">
        <v>724</v>
      </c>
      <c r="C123" t="s">
        <v>781</v>
      </c>
      <c r="D123" t="s">
        <v>677</v>
      </c>
    </row>
    <row r="124" spans="1:4" x14ac:dyDescent="0.3">
      <c r="A124" t="s">
        <v>414</v>
      </c>
      <c r="B124" t="s">
        <v>721</v>
      </c>
      <c r="C124" t="s">
        <v>672</v>
      </c>
      <c r="D124" t="s">
        <v>672</v>
      </c>
    </row>
    <row r="125" spans="1:4" x14ac:dyDescent="0.3">
      <c r="A125" t="s">
        <v>403</v>
      </c>
      <c r="B125" t="s">
        <v>710</v>
      </c>
      <c r="C125" t="s">
        <v>651</v>
      </c>
      <c r="D125" t="s">
        <v>677</v>
      </c>
    </row>
    <row r="126" spans="1:4" x14ac:dyDescent="0.3">
      <c r="A126" t="s">
        <v>403</v>
      </c>
      <c r="B126" t="s">
        <v>710</v>
      </c>
      <c r="C126" t="s">
        <v>655</v>
      </c>
      <c r="D126" t="s">
        <v>655</v>
      </c>
    </row>
    <row r="127" spans="1:4" x14ac:dyDescent="0.3">
      <c r="A127" t="s">
        <v>403</v>
      </c>
      <c r="B127" t="s">
        <v>710</v>
      </c>
      <c r="C127" t="s">
        <v>973</v>
      </c>
      <c r="D127" t="s">
        <v>662</v>
      </c>
    </row>
    <row r="128" spans="1:4" x14ac:dyDescent="0.3">
      <c r="A128" t="s">
        <v>403</v>
      </c>
      <c r="B128" t="s">
        <v>710</v>
      </c>
      <c r="C128" t="s">
        <v>658</v>
      </c>
      <c r="D128" t="s">
        <v>658</v>
      </c>
    </row>
    <row r="129" spans="1:4" x14ac:dyDescent="0.3">
      <c r="A129" t="s">
        <v>405</v>
      </c>
      <c r="B129" t="s">
        <v>716</v>
      </c>
      <c r="C129" t="s">
        <v>974</v>
      </c>
      <c r="D129" t="s">
        <v>671</v>
      </c>
    </row>
    <row r="130" spans="1:4" x14ac:dyDescent="0.3">
      <c r="A130" t="s">
        <v>405</v>
      </c>
      <c r="B130" t="s">
        <v>716</v>
      </c>
      <c r="C130" t="s">
        <v>680</v>
      </c>
      <c r="D130" t="s">
        <v>955</v>
      </c>
    </row>
    <row r="131" spans="1:4" x14ac:dyDescent="0.3">
      <c r="A131" t="s">
        <v>407</v>
      </c>
      <c r="B131" t="s">
        <v>719</v>
      </c>
      <c r="C131" t="s">
        <v>785</v>
      </c>
      <c r="D131" t="s">
        <v>677</v>
      </c>
    </row>
    <row r="132" spans="1:4" x14ac:dyDescent="0.3">
      <c r="A132" t="s">
        <v>415</v>
      </c>
      <c r="B132" t="s">
        <v>724</v>
      </c>
      <c r="C132" t="s">
        <v>975</v>
      </c>
      <c r="D132" t="s">
        <v>662</v>
      </c>
    </row>
    <row r="133" spans="1:4" x14ac:dyDescent="0.3">
      <c r="A133" t="s">
        <v>415</v>
      </c>
      <c r="B133" t="s">
        <v>724</v>
      </c>
      <c r="C133" t="s">
        <v>976</v>
      </c>
      <c r="D133" t="s">
        <v>659</v>
      </c>
    </row>
    <row r="134" spans="1:4" x14ac:dyDescent="0.3">
      <c r="A134" t="s">
        <v>415</v>
      </c>
      <c r="B134" t="s">
        <v>724</v>
      </c>
      <c r="C134" t="s">
        <v>977</v>
      </c>
      <c r="D134" t="s">
        <v>955</v>
      </c>
    </row>
    <row r="135" spans="1:4" x14ac:dyDescent="0.3">
      <c r="A135" t="s">
        <v>417</v>
      </c>
      <c r="B135" t="s">
        <v>718</v>
      </c>
      <c r="C135" t="s">
        <v>656</v>
      </c>
      <c r="D135" t="s">
        <v>955</v>
      </c>
    </row>
    <row r="136" spans="1:4" x14ac:dyDescent="0.3">
      <c r="A136" t="s">
        <v>413</v>
      </c>
      <c r="B136" t="s">
        <v>724</v>
      </c>
      <c r="C136" t="s">
        <v>787</v>
      </c>
      <c r="D136" t="s">
        <v>955</v>
      </c>
    </row>
    <row r="137" spans="1:4" x14ac:dyDescent="0.3">
      <c r="A137" t="s">
        <v>402</v>
      </c>
      <c r="B137" t="s">
        <v>710</v>
      </c>
      <c r="C137" t="s">
        <v>672</v>
      </c>
      <c r="D137" t="s">
        <v>672</v>
      </c>
    </row>
    <row r="138" spans="1:4" x14ac:dyDescent="0.3">
      <c r="A138" t="s">
        <v>410</v>
      </c>
      <c r="B138" t="s">
        <v>724</v>
      </c>
      <c r="C138" t="s">
        <v>790</v>
      </c>
      <c r="D138" t="s">
        <v>671</v>
      </c>
    </row>
    <row r="139" spans="1:4" x14ac:dyDescent="0.3">
      <c r="A139" t="s">
        <v>409</v>
      </c>
      <c r="B139" t="s">
        <v>724</v>
      </c>
      <c r="C139" t="s">
        <v>789</v>
      </c>
      <c r="D139" t="s">
        <v>671</v>
      </c>
    </row>
    <row r="140" spans="1:4" x14ac:dyDescent="0.3">
      <c r="A140" t="s">
        <v>416</v>
      </c>
      <c r="B140" t="s">
        <v>724</v>
      </c>
      <c r="C140" t="s">
        <v>791</v>
      </c>
      <c r="D140" t="s">
        <v>954</v>
      </c>
    </row>
    <row r="141" spans="1:4" x14ac:dyDescent="0.3">
      <c r="A141" t="s">
        <v>400</v>
      </c>
      <c r="B141" t="s">
        <v>716</v>
      </c>
      <c r="C141" t="s">
        <v>792</v>
      </c>
      <c r="D141" t="s">
        <v>671</v>
      </c>
    </row>
    <row r="142" spans="1:4" x14ac:dyDescent="0.3">
      <c r="A142" t="s">
        <v>412</v>
      </c>
      <c r="B142" t="s">
        <v>724</v>
      </c>
      <c r="C142" t="s">
        <v>796</v>
      </c>
      <c r="D142" t="s">
        <v>659</v>
      </c>
    </row>
    <row r="143" spans="1:4" x14ac:dyDescent="0.3">
      <c r="A143" t="s">
        <v>395</v>
      </c>
      <c r="B143" t="s">
        <v>716</v>
      </c>
      <c r="C143" t="s">
        <v>671</v>
      </c>
      <c r="D143" t="s">
        <v>671</v>
      </c>
    </row>
    <row r="144" spans="1:4" x14ac:dyDescent="0.3">
      <c r="A144" t="s">
        <v>406</v>
      </c>
      <c r="B144" t="s">
        <v>716</v>
      </c>
      <c r="C144" t="s">
        <v>670</v>
      </c>
      <c r="D144" t="s">
        <v>967</v>
      </c>
    </row>
    <row r="145" spans="1:4" x14ac:dyDescent="0.3">
      <c r="A145" t="s">
        <v>408</v>
      </c>
      <c r="B145" t="s">
        <v>721</v>
      </c>
      <c r="C145" t="s">
        <v>651</v>
      </c>
      <c r="D145" t="s">
        <v>677</v>
      </c>
    </row>
    <row r="146" spans="1:4" x14ac:dyDescent="0.3">
      <c r="A146" t="s">
        <v>398</v>
      </c>
      <c r="B146" t="s">
        <v>724</v>
      </c>
      <c r="C146" t="s">
        <v>978</v>
      </c>
      <c r="D146" t="s">
        <v>657</v>
      </c>
    </row>
    <row r="147" spans="1:4" x14ac:dyDescent="0.3">
      <c r="A147" t="s">
        <v>398</v>
      </c>
      <c r="B147" t="s">
        <v>724</v>
      </c>
      <c r="C147" t="s">
        <v>953</v>
      </c>
      <c r="D147" t="s">
        <v>955</v>
      </c>
    </row>
    <row r="148" spans="1:4" x14ac:dyDescent="0.3">
      <c r="A148" t="s">
        <v>682</v>
      </c>
      <c r="B148" t="s">
        <v>723</v>
      </c>
      <c r="C148" t="s">
        <v>662</v>
      </c>
      <c r="D148" t="s">
        <v>662</v>
      </c>
    </row>
    <row r="149" spans="1:4" x14ac:dyDescent="0.3">
      <c r="A149" t="s">
        <v>682</v>
      </c>
      <c r="B149" t="s">
        <v>723</v>
      </c>
      <c r="C149" t="s">
        <v>979</v>
      </c>
      <c r="D149" t="s">
        <v>659</v>
      </c>
    </row>
    <row r="150" spans="1:4" x14ac:dyDescent="0.3">
      <c r="A150" t="s">
        <v>683</v>
      </c>
      <c r="B150" t="s">
        <v>710</v>
      </c>
      <c r="C150" t="s">
        <v>843</v>
      </c>
      <c r="D150" t="s">
        <v>954</v>
      </c>
    </row>
    <row r="151" spans="1:4" x14ac:dyDescent="0.3">
      <c r="A151" t="s">
        <v>684</v>
      </c>
      <c r="B151" t="s">
        <v>726</v>
      </c>
      <c r="C151" t="s">
        <v>662</v>
      </c>
      <c r="D151" t="s">
        <v>662</v>
      </c>
    </row>
    <row r="152" spans="1:4" x14ac:dyDescent="0.3">
      <c r="A152" t="s">
        <v>684</v>
      </c>
      <c r="B152" t="s">
        <v>726</v>
      </c>
      <c r="C152" t="s">
        <v>980</v>
      </c>
      <c r="D152" t="s">
        <v>955</v>
      </c>
    </row>
    <row r="153" spans="1:4" x14ac:dyDescent="0.3">
      <c r="A153" t="s">
        <v>685</v>
      </c>
      <c r="B153" t="s">
        <v>710</v>
      </c>
      <c r="C153" t="s">
        <v>657</v>
      </c>
      <c r="D153" t="s">
        <v>657</v>
      </c>
    </row>
    <row r="154" spans="1:4" x14ac:dyDescent="0.3">
      <c r="A154" t="s">
        <v>685</v>
      </c>
      <c r="B154" t="s">
        <v>710</v>
      </c>
      <c r="C154" t="s">
        <v>770</v>
      </c>
      <c r="D154" t="s">
        <v>671</v>
      </c>
    </row>
    <row r="155" spans="1:4" x14ac:dyDescent="0.3">
      <c r="A155" t="s">
        <v>686</v>
      </c>
      <c r="B155" t="s">
        <v>710</v>
      </c>
      <c r="C155" t="s">
        <v>800</v>
      </c>
      <c r="D155" t="s">
        <v>760</v>
      </c>
    </row>
    <row r="156" spans="1:4" x14ac:dyDescent="0.3">
      <c r="A156" t="s">
        <v>687</v>
      </c>
      <c r="B156" t="s">
        <v>716</v>
      </c>
      <c r="C156" t="s">
        <v>802</v>
      </c>
      <c r="D156" t="s">
        <v>960</v>
      </c>
    </row>
    <row r="157" spans="1:4" x14ac:dyDescent="0.3">
      <c r="A157" t="s">
        <v>688</v>
      </c>
      <c r="B157" t="s">
        <v>718</v>
      </c>
      <c r="C157" t="s">
        <v>658</v>
      </c>
      <c r="D157" t="s">
        <v>658</v>
      </c>
    </row>
    <row r="158" spans="1:4" x14ac:dyDescent="0.3">
      <c r="A158" t="s">
        <v>689</v>
      </c>
      <c r="B158" t="s">
        <v>721</v>
      </c>
      <c r="C158" t="s">
        <v>676</v>
      </c>
      <c r="D158" t="s">
        <v>677</v>
      </c>
    </row>
    <row r="159" spans="1:4" x14ac:dyDescent="0.3">
      <c r="A159" t="s">
        <v>690</v>
      </c>
      <c r="B159" t="s">
        <v>710</v>
      </c>
      <c r="C159" t="s">
        <v>981</v>
      </c>
      <c r="D159" t="s">
        <v>657</v>
      </c>
    </row>
    <row r="160" spans="1:4" x14ac:dyDescent="0.3">
      <c r="A160" t="s">
        <v>690</v>
      </c>
      <c r="B160" t="s">
        <v>710</v>
      </c>
      <c r="C160" t="s">
        <v>671</v>
      </c>
      <c r="D160" t="s">
        <v>671</v>
      </c>
    </row>
    <row r="161" spans="1:4" x14ac:dyDescent="0.3">
      <c r="A161" t="s">
        <v>691</v>
      </c>
      <c r="B161" t="s">
        <v>718</v>
      </c>
      <c r="C161" t="s">
        <v>674</v>
      </c>
      <c r="D161" t="s">
        <v>677</v>
      </c>
    </row>
    <row r="162" spans="1:4" x14ac:dyDescent="0.3">
      <c r="A162" t="s">
        <v>692</v>
      </c>
      <c r="B162" t="s">
        <v>710</v>
      </c>
      <c r="C162" t="s">
        <v>851</v>
      </c>
      <c r="D162" t="s">
        <v>657</v>
      </c>
    </row>
    <row r="163" spans="1:4" x14ac:dyDescent="0.3">
      <c r="A163" t="s">
        <v>693</v>
      </c>
      <c r="B163" t="s">
        <v>711</v>
      </c>
      <c r="C163" t="s">
        <v>804</v>
      </c>
      <c r="D163" t="s">
        <v>659</v>
      </c>
    </row>
    <row r="164" spans="1:4" x14ac:dyDescent="0.3">
      <c r="A164" t="s">
        <v>694</v>
      </c>
      <c r="B164" t="s">
        <v>718</v>
      </c>
      <c r="C164" t="s">
        <v>656</v>
      </c>
      <c r="D164" t="s">
        <v>955</v>
      </c>
    </row>
    <row r="165" spans="1:4" x14ac:dyDescent="0.3">
      <c r="A165" t="s">
        <v>695</v>
      </c>
      <c r="B165" t="s">
        <v>716</v>
      </c>
      <c r="C165" t="s">
        <v>806</v>
      </c>
      <c r="D165" t="s">
        <v>955</v>
      </c>
    </row>
    <row r="166" spans="1:4" x14ac:dyDescent="0.3">
      <c r="A166" t="s">
        <v>486</v>
      </c>
      <c r="B166" t="s">
        <v>718</v>
      </c>
      <c r="C166" t="s">
        <v>672</v>
      </c>
      <c r="D166" t="s">
        <v>672</v>
      </c>
    </row>
    <row r="167" spans="1:4" x14ac:dyDescent="0.3">
      <c r="A167" t="s">
        <v>482</v>
      </c>
      <c r="B167" t="s">
        <v>716</v>
      </c>
      <c r="C167" t="s">
        <v>677</v>
      </c>
      <c r="D167" t="s">
        <v>677</v>
      </c>
    </row>
    <row r="168" spans="1:4" x14ac:dyDescent="0.3">
      <c r="A168" t="s">
        <v>484</v>
      </c>
      <c r="B168" t="s">
        <v>716</v>
      </c>
      <c r="C168" t="s">
        <v>678</v>
      </c>
      <c r="D168" t="s">
        <v>662</v>
      </c>
    </row>
    <row r="169" spans="1:4" x14ac:dyDescent="0.3">
      <c r="A169" t="s">
        <v>485</v>
      </c>
      <c r="B169" t="s">
        <v>716</v>
      </c>
      <c r="C169" t="s">
        <v>651</v>
      </c>
      <c r="D169" t="s">
        <v>677</v>
      </c>
    </row>
    <row r="170" spans="1:4" x14ac:dyDescent="0.3">
      <c r="A170" t="s">
        <v>485</v>
      </c>
      <c r="B170" t="s">
        <v>716</v>
      </c>
      <c r="C170" t="s">
        <v>658</v>
      </c>
      <c r="D170" t="s">
        <v>658</v>
      </c>
    </row>
    <row r="171" spans="1:4" x14ac:dyDescent="0.3">
      <c r="A171" t="s">
        <v>481</v>
      </c>
      <c r="B171" t="s">
        <v>711</v>
      </c>
      <c r="C171" t="s">
        <v>809</v>
      </c>
      <c r="D171" t="s">
        <v>671</v>
      </c>
    </row>
    <row r="172" spans="1:4" x14ac:dyDescent="0.3">
      <c r="A172" t="s">
        <v>483</v>
      </c>
      <c r="B172" t="s">
        <v>711</v>
      </c>
      <c r="C172" t="s">
        <v>813</v>
      </c>
      <c r="D172" t="s">
        <v>671</v>
      </c>
    </row>
    <row r="173" spans="1:4" x14ac:dyDescent="0.3">
      <c r="A173" t="s">
        <v>540</v>
      </c>
      <c r="B173" t="s">
        <v>719</v>
      </c>
      <c r="C173" t="s">
        <v>770</v>
      </c>
      <c r="D173" t="s">
        <v>671</v>
      </c>
    </row>
    <row r="174" spans="1:4" x14ac:dyDescent="0.3">
      <c r="A174" t="s">
        <v>534</v>
      </c>
      <c r="B174" t="s">
        <v>711</v>
      </c>
      <c r="C174" t="s">
        <v>814</v>
      </c>
      <c r="D174" t="s">
        <v>671</v>
      </c>
    </row>
    <row r="175" spans="1:4" x14ac:dyDescent="0.3">
      <c r="A175" t="s">
        <v>551</v>
      </c>
      <c r="B175" t="s">
        <v>718</v>
      </c>
      <c r="C175" t="s">
        <v>658</v>
      </c>
      <c r="D175" t="s">
        <v>658</v>
      </c>
    </row>
    <row r="176" spans="1:4" x14ac:dyDescent="0.3">
      <c r="A176" t="s">
        <v>531</v>
      </c>
      <c r="B176" t="s">
        <v>711</v>
      </c>
      <c r="C176" t="s">
        <v>820</v>
      </c>
      <c r="D176" t="s">
        <v>671</v>
      </c>
    </row>
    <row r="177" spans="1:4" x14ac:dyDescent="0.3">
      <c r="A177" t="s">
        <v>549</v>
      </c>
      <c r="B177" t="s">
        <v>726</v>
      </c>
      <c r="C177" t="s">
        <v>677</v>
      </c>
      <c r="D177" t="s">
        <v>677</v>
      </c>
    </row>
    <row r="178" spans="1:4" x14ac:dyDescent="0.3">
      <c r="A178" t="s">
        <v>548</v>
      </c>
      <c r="B178" t="s">
        <v>723</v>
      </c>
      <c r="C178" t="s">
        <v>982</v>
      </c>
      <c r="D178" t="s">
        <v>760</v>
      </c>
    </row>
    <row r="179" spans="1:4" x14ac:dyDescent="0.3">
      <c r="A179" t="s">
        <v>548</v>
      </c>
      <c r="B179" t="s">
        <v>723</v>
      </c>
      <c r="C179" t="s">
        <v>679</v>
      </c>
      <c r="D179" t="s">
        <v>671</v>
      </c>
    </row>
    <row r="180" spans="1:4" x14ac:dyDescent="0.3">
      <c r="A180" t="s">
        <v>543</v>
      </c>
      <c r="B180" t="s">
        <v>710</v>
      </c>
      <c r="C180" t="s">
        <v>671</v>
      </c>
      <c r="D180" t="s">
        <v>671</v>
      </c>
    </row>
    <row r="181" spans="1:4" x14ac:dyDescent="0.3">
      <c r="A181" t="s">
        <v>530</v>
      </c>
      <c r="B181" t="s">
        <v>724</v>
      </c>
      <c r="C181" t="s">
        <v>675</v>
      </c>
      <c r="D181" t="s">
        <v>658</v>
      </c>
    </row>
    <row r="182" spans="1:4" x14ac:dyDescent="0.3">
      <c r="A182" t="s">
        <v>547</v>
      </c>
      <c r="B182" t="s">
        <v>723</v>
      </c>
      <c r="C182" t="s">
        <v>679</v>
      </c>
      <c r="D182" t="s">
        <v>671</v>
      </c>
    </row>
    <row r="183" spans="1:4" x14ac:dyDescent="0.3">
      <c r="A183" t="s">
        <v>550</v>
      </c>
      <c r="B183" t="s">
        <v>721</v>
      </c>
      <c r="C183" t="s">
        <v>825</v>
      </c>
      <c r="D183" t="s">
        <v>671</v>
      </c>
    </row>
    <row r="184" spans="1:4" x14ac:dyDescent="0.3">
      <c r="A184" t="s">
        <v>546</v>
      </c>
      <c r="B184" t="s">
        <v>716</v>
      </c>
      <c r="C184" t="s">
        <v>655</v>
      </c>
      <c r="D184" t="s">
        <v>655</v>
      </c>
    </row>
    <row r="185" spans="1:4" x14ac:dyDescent="0.3">
      <c r="A185" t="s">
        <v>546</v>
      </c>
      <c r="B185" t="s">
        <v>716</v>
      </c>
      <c r="C185" t="s">
        <v>662</v>
      </c>
      <c r="D185" t="s">
        <v>662</v>
      </c>
    </row>
    <row r="186" spans="1:4" x14ac:dyDescent="0.3">
      <c r="A186" t="s">
        <v>546</v>
      </c>
      <c r="B186" t="s">
        <v>716</v>
      </c>
      <c r="C186" t="s">
        <v>983</v>
      </c>
      <c r="D186" t="s">
        <v>955</v>
      </c>
    </row>
    <row r="187" spans="1:4" x14ac:dyDescent="0.3">
      <c r="A187" t="s">
        <v>544</v>
      </c>
      <c r="B187" t="s">
        <v>716</v>
      </c>
      <c r="C187" t="s">
        <v>651</v>
      </c>
      <c r="D187" t="s">
        <v>677</v>
      </c>
    </row>
    <row r="188" spans="1:4" x14ac:dyDescent="0.3">
      <c r="A188" t="s">
        <v>527</v>
      </c>
      <c r="B188" t="s">
        <v>711</v>
      </c>
      <c r="C188" t="s">
        <v>677</v>
      </c>
      <c r="D188" t="s">
        <v>677</v>
      </c>
    </row>
    <row r="189" spans="1:4" x14ac:dyDescent="0.3">
      <c r="A189" t="s">
        <v>536</v>
      </c>
      <c r="B189" t="s">
        <v>710</v>
      </c>
      <c r="C189" t="s">
        <v>981</v>
      </c>
      <c r="D189" t="s">
        <v>657</v>
      </c>
    </row>
    <row r="190" spans="1:4" x14ac:dyDescent="0.3">
      <c r="A190" t="s">
        <v>536</v>
      </c>
      <c r="B190" t="s">
        <v>710</v>
      </c>
      <c r="C190" t="s">
        <v>984</v>
      </c>
      <c r="D190" t="s">
        <v>671</v>
      </c>
    </row>
    <row r="191" spans="1:4" x14ac:dyDescent="0.3">
      <c r="A191" t="s">
        <v>529</v>
      </c>
      <c r="B191" t="s">
        <v>718</v>
      </c>
      <c r="C191" t="s">
        <v>654</v>
      </c>
      <c r="D191" t="s">
        <v>955</v>
      </c>
    </row>
    <row r="192" spans="1:4" x14ac:dyDescent="0.3">
      <c r="A192" t="s">
        <v>535</v>
      </c>
      <c r="B192" t="s">
        <v>710</v>
      </c>
      <c r="C192" t="s">
        <v>503</v>
      </c>
      <c r="D192" t="s">
        <v>966</v>
      </c>
    </row>
    <row r="193" spans="1:4" x14ac:dyDescent="0.3">
      <c r="A193" t="s">
        <v>541</v>
      </c>
      <c r="B193" t="s">
        <v>710</v>
      </c>
      <c r="C193" t="s">
        <v>985</v>
      </c>
      <c r="D193" t="s">
        <v>657</v>
      </c>
    </row>
    <row r="194" spans="1:4" x14ac:dyDescent="0.3">
      <c r="A194" t="s">
        <v>541</v>
      </c>
      <c r="B194" t="s">
        <v>710</v>
      </c>
      <c r="C194" t="s">
        <v>670</v>
      </c>
      <c r="D194" t="s">
        <v>967</v>
      </c>
    </row>
    <row r="195" spans="1:4" x14ac:dyDescent="0.3">
      <c r="A195" t="s">
        <v>541</v>
      </c>
      <c r="B195" t="s">
        <v>710</v>
      </c>
      <c r="C195" t="s">
        <v>655</v>
      </c>
      <c r="D195" t="s">
        <v>655</v>
      </c>
    </row>
    <row r="196" spans="1:4" x14ac:dyDescent="0.3">
      <c r="A196" t="s">
        <v>541</v>
      </c>
      <c r="B196" t="s">
        <v>710</v>
      </c>
      <c r="C196" t="s">
        <v>651</v>
      </c>
      <c r="D196" t="s">
        <v>677</v>
      </c>
    </row>
    <row r="197" spans="1:4" x14ac:dyDescent="0.3">
      <c r="A197" t="s">
        <v>528</v>
      </c>
      <c r="B197" t="s">
        <v>716</v>
      </c>
      <c r="C197" t="s">
        <v>832</v>
      </c>
      <c r="D197" t="s">
        <v>955</v>
      </c>
    </row>
    <row r="198" spans="1:4" x14ac:dyDescent="0.3">
      <c r="A198" t="s">
        <v>538</v>
      </c>
      <c r="B198" t="s">
        <v>710</v>
      </c>
      <c r="C198" t="s">
        <v>834</v>
      </c>
      <c r="D198" t="s">
        <v>659</v>
      </c>
    </row>
    <row r="199" spans="1:4" x14ac:dyDescent="0.3">
      <c r="A199" t="s">
        <v>537</v>
      </c>
      <c r="B199" t="s">
        <v>716</v>
      </c>
      <c r="C199" t="s">
        <v>981</v>
      </c>
      <c r="D199" t="s">
        <v>657</v>
      </c>
    </row>
    <row r="200" spans="1:4" x14ac:dyDescent="0.3">
      <c r="A200" t="s">
        <v>537</v>
      </c>
      <c r="B200" t="s">
        <v>716</v>
      </c>
      <c r="C200" t="s">
        <v>671</v>
      </c>
      <c r="D200" t="s">
        <v>671</v>
      </c>
    </row>
    <row r="201" spans="1:4" x14ac:dyDescent="0.3">
      <c r="A201" t="s">
        <v>552</v>
      </c>
      <c r="B201" t="s">
        <v>718</v>
      </c>
      <c r="C201" t="s">
        <v>680</v>
      </c>
      <c r="D201" t="s">
        <v>955</v>
      </c>
    </row>
    <row r="202" spans="1:4" x14ac:dyDescent="0.3">
      <c r="A202" t="s">
        <v>539</v>
      </c>
      <c r="B202" t="s">
        <v>710</v>
      </c>
      <c r="C202" t="s">
        <v>680</v>
      </c>
      <c r="D202" t="s">
        <v>955</v>
      </c>
    </row>
  </sheetData>
  <autoFilter ref="A1:D242" xr:uid="{E44A80A2-38A5-469D-B359-38DAB7B1D73B}">
    <sortState ref="A2:A242">
      <sortCondition ref="A1:A242"/>
    </sortState>
  </autoFilter>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44AF-4BF5-4D5A-B3CD-4A280E766D82}">
  <dimension ref="A1:G13"/>
  <sheetViews>
    <sheetView workbookViewId="0">
      <selection activeCell="E19" sqref="E19"/>
    </sheetView>
  </sheetViews>
  <sheetFormatPr defaultRowHeight="14.4" x14ac:dyDescent="0.3"/>
  <cols>
    <col min="2" max="2" width="16.77734375" bestFit="1" customWidth="1"/>
    <col min="6" max="6" width="26.109375" bestFit="1" customWidth="1"/>
  </cols>
  <sheetData>
    <row r="1" spans="1:7" x14ac:dyDescent="0.3">
      <c r="A1" t="s">
        <v>711</v>
      </c>
      <c r="B1" t="s">
        <v>713</v>
      </c>
      <c r="C1">
        <v>1</v>
      </c>
      <c r="F1" t="s">
        <v>657</v>
      </c>
      <c r="G1">
        <v>1</v>
      </c>
    </row>
    <row r="2" spans="1:7" x14ac:dyDescent="0.3">
      <c r="A2" t="s">
        <v>718</v>
      </c>
      <c r="B2" t="s">
        <v>717</v>
      </c>
      <c r="C2">
        <v>2</v>
      </c>
      <c r="F2" t="s">
        <v>671</v>
      </c>
      <c r="G2">
        <v>2</v>
      </c>
    </row>
    <row r="3" spans="1:7" x14ac:dyDescent="0.3">
      <c r="A3" t="s">
        <v>710</v>
      </c>
      <c r="B3" t="s">
        <v>712</v>
      </c>
      <c r="C3">
        <v>3</v>
      </c>
      <c r="F3" t="s">
        <v>662</v>
      </c>
      <c r="G3">
        <v>3</v>
      </c>
    </row>
    <row r="4" spans="1:7" x14ac:dyDescent="0.3">
      <c r="A4" t="s">
        <v>719</v>
      </c>
      <c r="B4" t="s">
        <v>720</v>
      </c>
      <c r="C4">
        <v>4</v>
      </c>
      <c r="F4" t="s">
        <v>955</v>
      </c>
      <c r="G4">
        <v>4</v>
      </c>
    </row>
    <row r="5" spans="1:7" x14ac:dyDescent="0.3">
      <c r="A5" t="s">
        <v>716</v>
      </c>
      <c r="B5" t="s">
        <v>33</v>
      </c>
      <c r="C5">
        <v>5</v>
      </c>
      <c r="F5" t="s">
        <v>954</v>
      </c>
      <c r="G5">
        <v>5</v>
      </c>
    </row>
    <row r="6" spans="1:7" x14ac:dyDescent="0.3">
      <c r="A6" t="s">
        <v>721</v>
      </c>
      <c r="B6" t="s">
        <v>722</v>
      </c>
      <c r="C6">
        <v>6</v>
      </c>
      <c r="F6" t="s">
        <v>677</v>
      </c>
      <c r="G6">
        <v>6</v>
      </c>
    </row>
    <row r="7" spans="1:7" x14ac:dyDescent="0.3">
      <c r="A7" t="s">
        <v>714</v>
      </c>
      <c r="B7" t="s">
        <v>715</v>
      </c>
      <c r="C7">
        <v>7</v>
      </c>
      <c r="F7" t="s">
        <v>655</v>
      </c>
      <c r="G7">
        <v>7</v>
      </c>
    </row>
    <row r="8" spans="1:7" x14ac:dyDescent="0.3">
      <c r="A8" t="s">
        <v>724</v>
      </c>
      <c r="B8" t="s">
        <v>725</v>
      </c>
      <c r="C8">
        <v>8</v>
      </c>
      <c r="F8" t="s">
        <v>658</v>
      </c>
      <c r="G8">
        <v>8</v>
      </c>
    </row>
    <row r="9" spans="1:7" x14ac:dyDescent="0.3">
      <c r="A9" t="s">
        <v>723</v>
      </c>
      <c r="B9" t="s">
        <v>262</v>
      </c>
      <c r="C9">
        <v>9</v>
      </c>
      <c r="F9" t="s">
        <v>659</v>
      </c>
      <c r="G9">
        <v>9</v>
      </c>
    </row>
    <row r="10" spans="1:7" x14ac:dyDescent="0.3">
      <c r="A10" t="s">
        <v>726</v>
      </c>
      <c r="B10" t="s">
        <v>672</v>
      </c>
      <c r="C10">
        <v>10</v>
      </c>
      <c r="F10" t="s">
        <v>967</v>
      </c>
      <c r="G10">
        <v>10</v>
      </c>
    </row>
    <row r="11" spans="1:7" x14ac:dyDescent="0.3">
      <c r="F11" t="s">
        <v>966</v>
      </c>
      <c r="G11">
        <v>11</v>
      </c>
    </row>
    <row r="12" spans="1:7" x14ac:dyDescent="0.3">
      <c r="F12" t="s">
        <v>760</v>
      </c>
      <c r="G12">
        <v>12</v>
      </c>
    </row>
    <row r="13" spans="1:7" x14ac:dyDescent="0.3">
      <c r="F13" t="s">
        <v>672</v>
      </c>
      <c r="G13">
        <v>13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63C5B-CC89-43A8-ABB1-CEB1EFE1F44C}">
  <dimension ref="A1:M27"/>
  <sheetViews>
    <sheetView topLeftCell="C1" zoomScaleNormal="100" workbookViewId="0">
      <selection activeCell="H10" sqref="H10"/>
    </sheetView>
  </sheetViews>
  <sheetFormatPr defaultRowHeight="14.4" x14ac:dyDescent="0.3"/>
  <cols>
    <col min="1" max="1" width="6.77734375" bestFit="1" customWidth="1"/>
    <col min="2" max="2" width="19.44140625" bestFit="1" customWidth="1"/>
    <col min="3" max="3" width="12" bestFit="1" customWidth="1"/>
    <col min="4" max="4" width="13.21875" bestFit="1" customWidth="1"/>
    <col min="5" max="5" width="11.77734375" bestFit="1" customWidth="1"/>
    <col min="6" max="6" width="16.21875" bestFit="1" customWidth="1"/>
    <col min="7" max="7" width="5.77734375" customWidth="1"/>
    <col min="8" max="8" width="26.6640625" customWidth="1"/>
    <col min="9" max="9" width="15.21875" customWidth="1"/>
    <col min="10" max="10" width="7.6640625" bestFit="1" customWidth="1"/>
    <col min="11" max="11" width="9.77734375" customWidth="1"/>
    <col min="12" max="12" width="25.21875" customWidth="1"/>
    <col min="13" max="13" width="57.44140625" customWidth="1"/>
  </cols>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628</v>
      </c>
    </row>
    <row r="2" spans="1:13" x14ac:dyDescent="0.3">
      <c r="A2" t="s">
        <v>54</v>
      </c>
      <c r="B2" t="s">
        <v>28</v>
      </c>
      <c r="D2" t="s">
        <v>29</v>
      </c>
      <c r="F2" t="s">
        <v>30</v>
      </c>
      <c r="I2">
        <f>7-COUNTIF(B2:H2,"")</f>
        <v>3</v>
      </c>
      <c r="J2" t="s">
        <v>710</v>
      </c>
      <c r="K2" t="s">
        <v>31</v>
      </c>
      <c r="L2" t="s">
        <v>947</v>
      </c>
      <c r="M2" t="s">
        <v>817</v>
      </c>
    </row>
    <row r="3" spans="1:13" x14ac:dyDescent="0.3">
      <c r="A3" t="s">
        <v>55</v>
      </c>
      <c r="B3" t="s">
        <v>28</v>
      </c>
      <c r="F3" t="s">
        <v>30</v>
      </c>
      <c r="I3">
        <f t="shared" ref="I3:I14" si="0">7-COUNTIF(B3:H3,"")</f>
        <v>2</v>
      </c>
      <c r="J3" t="s">
        <v>718</v>
      </c>
      <c r="K3" t="s">
        <v>643</v>
      </c>
      <c r="L3" t="s">
        <v>662</v>
      </c>
      <c r="M3" t="s">
        <v>818</v>
      </c>
    </row>
    <row r="4" spans="1:13" x14ac:dyDescent="0.3">
      <c r="A4" t="s">
        <v>56</v>
      </c>
      <c r="B4" t="s">
        <v>28</v>
      </c>
      <c r="I4">
        <f t="shared" si="0"/>
        <v>1</v>
      </c>
      <c r="J4" t="s">
        <v>711</v>
      </c>
      <c r="K4" t="s">
        <v>32</v>
      </c>
      <c r="L4" t="s">
        <v>732</v>
      </c>
      <c r="M4" t="s">
        <v>819</v>
      </c>
    </row>
    <row r="5" spans="1:13" x14ac:dyDescent="0.3">
      <c r="A5" t="s">
        <v>57</v>
      </c>
      <c r="D5" t="s">
        <v>29</v>
      </c>
      <c r="E5" t="s">
        <v>33</v>
      </c>
      <c r="F5" t="s">
        <v>30</v>
      </c>
      <c r="I5">
        <f t="shared" si="0"/>
        <v>3</v>
      </c>
      <c r="J5" t="s">
        <v>716</v>
      </c>
      <c r="K5" t="s">
        <v>34</v>
      </c>
      <c r="L5" t="s">
        <v>660</v>
      </c>
      <c r="M5" t="s">
        <v>938</v>
      </c>
    </row>
    <row r="6" spans="1:13" x14ac:dyDescent="0.3">
      <c r="A6" t="s">
        <v>58</v>
      </c>
      <c r="E6" t="s">
        <v>33</v>
      </c>
      <c r="I6">
        <f t="shared" si="0"/>
        <v>1</v>
      </c>
      <c r="J6" t="s">
        <v>716</v>
      </c>
      <c r="K6" t="s">
        <v>35</v>
      </c>
      <c r="L6" t="s">
        <v>948</v>
      </c>
      <c r="M6" t="s">
        <v>939</v>
      </c>
    </row>
    <row r="7" spans="1:13" x14ac:dyDescent="0.3">
      <c r="A7" t="s">
        <v>59</v>
      </c>
      <c r="E7" t="s">
        <v>33</v>
      </c>
      <c r="I7">
        <f t="shared" si="0"/>
        <v>1</v>
      </c>
      <c r="J7" t="s">
        <v>716</v>
      </c>
      <c r="K7" t="s">
        <v>36</v>
      </c>
      <c r="L7" t="s">
        <v>652</v>
      </c>
      <c r="M7" t="s">
        <v>940</v>
      </c>
    </row>
    <row r="8" spans="1:13" x14ac:dyDescent="0.3">
      <c r="A8" t="s">
        <v>60</v>
      </c>
      <c r="E8" t="s">
        <v>33</v>
      </c>
      <c r="I8">
        <f t="shared" si="0"/>
        <v>1</v>
      </c>
      <c r="J8" t="s">
        <v>716</v>
      </c>
      <c r="K8" t="s">
        <v>37</v>
      </c>
      <c r="L8" t="s">
        <v>652</v>
      </c>
      <c r="M8" t="s">
        <v>941</v>
      </c>
    </row>
    <row r="9" spans="1:13" x14ac:dyDescent="0.3">
      <c r="A9" t="s">
        <v>61</v>
      </c>
      <c r="B9" t="s">
        <v>28</v>
      </c>
      <c r="F9" t="s">
        <v>30</v>
      </c>
      <c r="H9" t="s">
        <v>38</v>
      </c>
      <c r="I9">
        <f t="shared" si="0"/>
        <v>3</v>
      </c>
      <c r="J9" t="s">
        <v>711</v>
      </c>
      <c r="K9" t="s">
        <v>39</v>
      </c>
      <c r="L9" t="s">
        <v>748</v>
      </c>
      <c r="M9" t="s">
        <v>942</v>
      </c>
    </row>
    <row r="10" spans="1:13" x14ac:dyDescent="0.3">
      <c r="A10" t="s">
        <v>62</v>
      </c>
      <c r="H10" t="s">
        <v>40</v>
      </c>
      <c r="I10">
        <f t="shared" si="0"/>
        <v>1</v>
      </c>
      <c r="J10" t="s">
        <v>721</v>
      </c>
      <c r="K10" t="s">
        <v>41</v>
      </c>
      <c r="L10" t="s">
        <v>661</v>
      </c>
      <c r="M10" t="s">
        <v>943</v>
      </c>
    </row>
    <row r="11" spans="1:13" x14ac:dyDescent="0.3">
      <c r="A11" t="s">
        <v>63</v>
      </c>
      <c r="H11" t="s">
        <v>42</v>
      </c>
      <c r="I11">
        <f t="shared" si="0"/>
        <v>1</v>
      </c>
      <c r="J11" t="s">
        <v>723</v>
      </c>
      <c r="K11" t="s">
        <v>43</v>
      </c>
      <c r="L11" t="s">
        <v>666</v>
      </c>
      <c r="M11" t="s">
        <v>944</v>
      </c>
    </row>
    <row r="12" spans="1:13" x14ac:dyDescent="0.3">
      <c r="A12" t="s">
        <v>64</v>
      </c>
      <c r="H12" t="s">
        <v>44</v>
      </c>
      <c r="I12">
        <f t="shared" si="0"/>
        <v>1</v>
      </c>
      <c r="J12" t="s">
        <v>724</v>
      </c>
      <c r="K12" t="s">
        <v>45</v>
      </c>
      <c r="L12" t="s">
        <v>749</v>
      </c>
      <c r="M12" t="s">
        <v>945</v>
      </c>
    </row>
    <row r="13" spans="1:13" x14ac:dyDescent="0.3">
      <c r="A13" t="s">
        <v>65</v>
      </c>
      <c r="H13" t="s">
        <v>46</v>
      </c>
      <c r="I13">
        <f t="shared" si="0"/>
        <v>1</v>
      </c>
      <c r="J13" t="s">
        <v>724</v>
      </c>
      <c r="K13" t="s">
        <v>47</v>
      </c>
      <c r="L13" t="s">
        <v>661</v>
      </c>
      <c r="M13" t="s">
        <v>946</v>
      </c>
    </row>
    <row r="14" spans="1:13" x14ac:dyDescent="0.3">
      <c r="A14" t="s">
        <v>66</v>
      </c>
      <c r="I14">
        <f t="shared" si="0"/>
        <v>0</v>
      </c>
      <c r="J14" t="s">
        <v>726</v>
      </c>
      <c r="K14" t="s">
        <v>48</v>
      </c>
      <c r="L14" t="s">
        <v>654</v>
      </c>
      <c r="M14" t="s">
        <v>48</v>
      </c>
    </row>
    <row r="15" spans="1:13" x14ac:dyDescent="0.3">
      <c r="A15" t="s">
        <v>67</v>
      </c>
    </row>
    <row r="16" spans="1:13" x14ac:dyDescent="0.3">
      <c r="A16" t="s">
        <v>68</v>
      </c>
    </row>
    <row r="17" spans="1:3" x14ac:dyDescent="0.3">
      <c r="A17" t="s">
        <v>69</v>
      </c>
    </row>
    <row r="18" spans="1:3" x14ac:dyDescent="0.3">
      <c r="B18" t="s">
        <v>711</v>
      </c>
      <c r="C18">
        <f>COUNTIF($J$2:$J$14, B18)</f>
        <v>2</v>
      </c>
    </row>
    <row r="19" spans="1:3" x14ac:dyDescent="0.3">
      <c r="B19" t="s">
        <v>718</v>
      </c>
      <c r="C19">
        <f t="shared" ref="C19:C27" si="1">COUNTIF($J$2:$J$14, B19)</f>
        <v>1</v>
      </c>
    </row>
    <row r="20" spans="1:3" x14ac:dyDescent="0.3">
      <c r="B20" t="s">
        <v>710</v>
      </c>
      <c r="C20">
        <f t="shared" si="1"/>
        <v>1</v>
      </c>
    </row>
    <row r="21" spans="1:3" x14ac:dyDescent="0.3">
      <c r="B21" t="s">
        <v>719</v>
      </c>
      <c r="C21">
        <f t="shared" si="1"/>
        <v>0</v>
      </c>
    </row>
    <row r="22" spans="1:3" x14ac:dyDescent="0.3">
      <c r="B22" t="s">
        <v>716</v>
      </c>
      <c r="C22">
        <f t="shared" si="1"/>
        <v>4</v>
      </c>
    </row>
    <row r="23" spans="1:3" x14ac:dyDescent="0.3">
      <c r="B23" t="s">
        <v>721</v>
      </c>
      <c r="C23">
        <f t="shared" si="1"/>
        <v>1</v>
      </c>
    </row>
    <row r="24" spans="1:3" x14ac:dyDescent="0.3">
      <c r="B24" t="s">
        <v>714</v>
      </c>
      <c r="C24">
        <f t="shared" si="1"/>
        <v>0</v>
      </c>
    </row>
    <row r="25" spans="1:3" x14ac:dyDescent="0.3">
      <c r="B25" t="s">
        <v>724</v>
      </c>
      <c r="C25">
        <f t="shared" si="1"/>
        <v>2</v>
      </c>
    </row>
    <row r="26" spans="1:3" x14ac:dyDescent="0.3">
      <c r="B26" t="s">
        <v>723</v>
      </c>
      <c r="C26">
        <f t="shared" si="1"/>
        <v>1</v>
      </c>
    </row>
    <row r="27" spans="1:3" x14ac:dyDescent="0.3">
      <c r="B27" t="s">
        <v>726</v>
      </c>
      <c r="C27">
        <f t="shared" si="1"/>
        <v>1</v>
      </c>
    </row>
  </sheetData>
  <autoFilter ref="A1:K1" xr:uid="{0475C04D-B2DB-47C7-9605-B240084E6FF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FBEED-2491-494E-9232-440BE0957676}">
  <dimension ref="A1:M29"/>
  <sheetViews>
    <sheetView workbookViewId="0">
      <selection activeCell="M17" sqref="M17"/>
    </sheetView>
  </sheetViews>
  <sheetFormatPr defaultRowHeight="14.4" x14ac:dyDescent="0.3"/>
  <cols>
    <col min="7" max="7" width="12.6640625" customWidth="1"/>
    <col min="8" max="9" width="14.77734375" customWidth="1"/>
    <col min="10" max="10" width="7.6640625" bestFit="1" customWidth="1"/>
    <col min="11" max="12" width="18.88671875" customWidth="1"/>
  </cols>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628</v>
      </c>
    </row>
    <row r="2" spans="1:13" x14ac:dyDescent="0.3">
      <c r="A2" t="s">
        <v>90</v>
      </c>
      <c r="B2" t="s">
        <v>28</v>
      </c>
      <c r="D2" t="s">
        <v>29</v>
      </c>
      <c r="F2" t="s">
        <v>30</v>
      </c>
      <c r="I2">
        <f>7-COUNTIF(B2:H2,"")</f>
        <v>3</v>
      </c>
      <c r="J2" t="s">
        <v>711</v>
      </c>
      <c r="K2" t="s">
        <v>70</v>
      </c>
      <c r="L2" t="s">
        <v>934</v>
      </c>
      <c r="M2" t="s">
        <v>921</v>
      </c>
    </row>
    <row r="3" spans="1:13" x14ac:dyDescent="0.3">
      <c r="A3" t="s">
        <v>91</v>
      </c>
      <c r="B3" t="s">
        <v>28</v>
      </c>
      <c r="D3" t="s">
        <v>29</v>
      </c>
      <c r="I3">
        <f t="shared" ref="I3:I17" si="0">7-COUNTIF(B3:H3,"")</f>
        <v>2</v>
      </c>
      <c r="J3" t="s">
        <v>710</v>
      </c>
      <c r="K3" t="s">
        <v>71</v>
      </c>
      <c r="L3" t="s">
        <v>655</v>
      </c>
      <c r="M3" t="s">
        <v>922</v>
      </c>
    </row>
    <row r="4" spans="1:13" x14ac:dyDescent="0.3">
      <c r="A4" t="s">
        <v>92</v>
      </c>
      <c r="B4" t="s">
        <v>28</v>
      </c>
      <c r="F4" t="s">
        <v>30</v>
      </c>
      <c r="H4" t="s">
        <v>72</v>
      </c>
      <c r="I4">
        <f t="shared" si="0"/>
        <v>3</v>
      </c>
      <c r="J4" t="s">
        <v>724</v>
      </c>
      <c r="K4" t="s">
        <v>73</v>
      </c>
      <c r="L4" t="s">
        <v>750</v>
      </c>
      <c r="M4" t="s">
        <v>73</v>
      </c>
    </row>
    <row r="5" spans="1:13" x14ac:dyDescent="0.3">
      <c r="A5" t="s">
        <v>93</v>
      </c>
      <c r="B5" t="s">
        <v>28</v>
      </c>
      <c r="I5">
        <f t="shared" si="0"/>
        <v>1</v>
      </c>
      <c r="J5" t="s">
        <v>711</v>
      </c>
      <c r="K5" t="s">
        <v>74</v>
      </c>
      <c r="L5" t="s">
        <v>653</v>
      </c>
      <c r="M5" t="s">
        <v>923</v>
      </c>
    </row>
    <row r="6" spans="1:13" x14ac:dyDescent="0.3">
      <c r="A6" t="s">
        <v>94</v>
      </c>
      <c r="D6" t="s">
        <v>29</v>
      </c>
      <c r="E6" t="s">
        <v>33</v>
      </c>
      <c r="F6" t="s">
        <v>30</v>
      </c>
      <c r="I6">
        <f t="shared" si="0"/>
        <v>3</v>
      </c>
      <c r="J6" t="s">
        <v>716</v>
      </c>
      <c r="K6" t="s">
        <v>75</v>
      </c>
      <c r="L6" t="s">
        <v>665</v>
      </c>
      <c r="M6" t="s">
        <v>924</v>
      </c>
    </row>
    <row r="7" spans="1:13" x14ac:dyDescent="0.3">
      <c r="A7" t="s">
        <v>95</v>
      </c>
      <c r="D7" t="s">
        <v>29</v>
      </c>
      <c r="H7" t="s">
        <v>76</v>
      </c>
      <c r="I7">
        <f t="shared" si="0"/>
        <v>2</v>
      </c>
      <c r="J7" t="s">
        <v>710</v>
      </c>
      <c r="K7" t="s">
        <v>77</v>
      </c>
      <c r="L7" t="s">
        <v>935</v>
      </c>
      <c r="M7" t="s">
        <v>925</v>
      </c>
    </row>
    <row r="8" spans="1:13" x14ac:dyDescent="0.3">
      <c r="A8" t="s">
        <v>96</v>
      </c>
      <c r="D8" t="s">
        <v>29</v>
      </c>
      <c r="F8" t="s">
        <v>30</v>
      </c>
      <c r="I8">
        <f t="shared" si="0"/>
        <v>2</v>
      </c>
      <c r="J8" t="s">
        <v>710</v>
      </c>
      <c r="K8" t="s">
        <v>78</v>
      </c>
      <c r="L8" t="s">
        <v>736</v>
      </c>
      <c r="M8" t="s">
        <v>926</v>
      </c>
    </row>
    <row r="9" spans="1:13" x14ac:dyDescent="0.3">
      <c r="A9" t="s">
        <v>97</v>
      </c>
      <c r="E9" t="s">
        <v>33</v>
      </c>
      <c r="F9" t="s">
        <v>30</v>
      </c>
      <c r="I9">
        <f t="shared" si="0"/>
        <v>2</v>
      </c>
      <c r="J9" t="s">
        <v>716</v>
      </c>
      <c r="K9" t="s">
        <v>79</v>
      </c>
      <c r="L9" t="s">
        <v>658</v>
      </c>
      <c r="M9" t="s">
        <v>927</v>
      </c>
    </row>
    <row r="10" spans="1:13" x14ac:dyDescent="0.3">
      <c r="A10" t="s">
        <v>98</v>
      </c>
      <c r="E10" t="s">
        <v>33</v>
      </c>
      <c r="F10" t="s">
        <v>30</v>
      </c>
      <c r="I10">
        <f t="shared" si="0"/>
        <v>2</v>
      </c>
      <c r="J10" t="s">
        <v>716</v>
      </c>
      <c r="K10" t="s">
        <v>80</v>
      </c>
      <c r="L10" t="s">
        <v>936</v>
      </c>
      <c r="M10" t="s">
        <v>928</v>
      </c>
    </row>
    <row r="11" spans="1:13" x14ac:dyDescent="0.3">
      <c r="A11" t="s">
        <v>99</v>
      </c>
      <c r="E11" t="s">
        <v>33</v>
      </c>
      <c r="I11">
        <f t="shared" si="0"/>
        <v>1</v>
      </c>
      <c r="J11" t="s">
        <v>716</v>
      </c>
      <c r="K11" t="s">
        <v>81</v>
      </c>
      <c r="L11" t="s">
        <v>655</v>
      </c>
      <c r="M11" t="s">
        <v>929</v>
      </c>
    </row>
    <row r="12" spans="1:13" x14ac:dyDescent="0.3">
      <c r="A12" t="s">
        <v>100</v>
      </c>
      <c r="E12" t="s">
        <v>33</v>
      </c>
      <c r="I12">
        <f t="shared" si="0"/>
        <v>1</v>
      </c>
      <c r="J12" t="s">
        <v>716</v>
      </c>
      <c r="K12" t="s">
        <v>82</v>
      </c>
      <c r="L12" t="s">
        <v>655</v>
      </c>
      <c r="M12" t="s">
        <v>629</v>
      </c>
    </row>
    <row r="13" spans="1:13" x14ac:dyDescent="0.3">
      <c r="A13" t="s">
        <v>101</v>
      </c>
      <c r="E13" t="s">
        <v>33</v>
      </c>
      <c r="I13">
        <f t="shared" si="0"/>
        <v>1</v>
      </c>
      <c r="J13" t="s">
        <v>716</v>
      </c>
      <c r="K13" t="s">
        <v>83</v>
      </c>
      <c r="L13" t="s">
        <v>651</v>
      </c>
      <c r="M13" t="s">
        <v>630</v>
      </c>
    </row>
    <row r="14" spans="1:13" x14ac:dyDescent="0.3">
      <c r="A14" t="s">
        <v>102</v>
      </c>
      <c r="F14" t="s">
        <v>30</v>
      </c>
      <c r="H14" t="s">
        <v>84</v>
      </c>
      <c r="I14">
        <f t="shared" si="0"/>
        <v>2</v>
      </c>
      <c r="J14" t="s">
        <v>724</v>
      </c>
      <c r="K14" t="s">
        <v>85</v>
      </c>
      <c r="L14" t="s">
        <v>937</v>
      </c>
      <c r="M14" t="s">
        <v>930</v>
      </c>
    </row>
    <row r="15" spans="1:13" x14ac:dyDescent="0.3">
      <c r="A15" t="s">
        <v>103</v>
      </c>
      <c r="F15" t="s">
        <v>30</v>
      </c>
      <c r="H15" t="s">
        <v>86</v>
      </c>
      <c r="I15">
        <f t="shared" si="0"/>
        <v>2</v>
      </c>
      <c r="J15" t="s">
        <v>724</v>
      </c>
      <c r="K15" t="s">
        <v>87</v>
      </c>
      <c r="L15" t="s">
        <v>728</v>
      </c>
      <c r="M15" t="s">
        <v>931</v>
      </c>
    </row>
    <row r="16" spans="1:13" x14ac:dyDescent="0.3">
      <c r="A16" t="s">
        <v>104</v>
      </c>
      <c r="F16" t="s">
        <v>30</v>
      </c>
      <c r="I16">
        <f t="shared" si="0"/>
        <v>1</v>
      </c>
      <c r="J16" t="s">
        <v>718</v>
      </c>
      <c r="K16" t="s">
        <v>88</v>
      </c>
      <c r="L16" t="s">
        <v>659</v>
      </c>
      <c r="M16" t="s">
        <v>932</v>
      </c>
    </row>
    <row r="17" spans="1:13" x14ac:dyDescent="0.3">
      <c r="A17" t="s">
        <v>105</v>
      </c>
      <c r="I17">
        <f t="shared" si="0"/>
        <v>0</v>
      </c>
      <c r="J17" t="s">
        <v>726</v>
      </c>
      <c r="K17" t="s">
        <v>89</v>
      </c>
      <c r="L17" t="s">
        <v>729</v>
      </c>
      <c r="M17" t="s">
        <v>933</v>
      </c>
    </row>
    <row r="18" spans="1:13" x14ac:dyDescent="0.3">
      <c r="A18" t="s">
        <v>106</v>
      </c>
    </row>
    <row r="19" spans="1:13" x14ac:dyDescent="0.3">
      <c r="A19" t="s">
        <v>107</v>
      </c>
    </row>
    <row r="20" spans="1:13" x14ac:dyDescent="0.3">
      <c r="B20" t="s">
        <v>711</v>
      </c>
      <c r="C20">
        <f>COUNTIF($J$2:$J$17, B20)</f>
        <v>2</v>
      </c>
    </row>
    <row r="21" spans="1:13" x14ac:dyDescent="0.3">
      <c r="B21" t="s">
        <v>718</v>
      </c>
      <c r="C21">
        <f t="shared" ref="C21:C29" si="1">COUNTIF($J$2:$J$17, B21)</f>
        <v>1</v>
      </c>
    </row>
    <row r="22" spans="1:13" x14ac:dyDescent="0.3">
      <c r="B22" t="s">
        <v>710</v>
      </c>
      <c r="C22">
        <f t="shared" si="1"/>
        <v>3</v>
      </c>
    </row>
    <row r="23" spans="1:13" x14ac:dyDescent="0.3">
      <c r="B23" t="s">
        <v>719</v>
      </c>
      <c r="C23">
        <f t="shared" si="1"/>
        <v>0</v>
      </c>
    </row>
    <row r="24" spans="1:13" x14ac:dyDescent="0.3">
      <c r="B24" t="s">
        <v>716</v>
      </c>
      <c r="C24">
        <f t="shared" si="1"/>
        <v>6</v>
      </c>
    </row>
    <row r="25" spans="1:13" x14ac:dyDescent="0.3">
      <c r="B25" t="s">
        <v>721</v>
      </c>
      <c r="C25">
        <f t="shared" si="1"/>
        <v>0</v>
      </c>
    </row>
    <row r="26" spans="1:13" x14ac:dyDescent="0.3">
      <c r="B26" t="s">
        <v>714</v>
      </c>
      <c r="C26">
        <f t="shared" si="1"/>
        <v>0</v>
      </c>
    </row>
    <row r="27" spans="1:13" x14ac:dyDescent="0.3">
      <c r="B27" t="s">
        <v>724</v>
      </c>
      <c r="C27">
        <f t="shared" si="1"/>
        <v>3</v>
      </c>
    </row>
    <row r="28" spans="1:13" x14ac:dyDescent="0.3">
      <c r="B28" t="s">
        <v>723</v>
      </c>
      <c r="C28">
        <f t="shared" si="1"/>
        <v>0</v>
      </c>
    </row>
    <row r="29" spans="1:13" x14ac:dyDescent="0.3">
      <c r="B29" t="s">
        <v>726</v>
      </c>
      <c r="C29">
        <f t="shared" si="1"/>
        <v>1</v>
      </c>
    </row>
  </sheetData>
  <autoFilter ref="A1:K1" xr:uid="{F861638A-91D9-44C7-B744-C10EC3DB2217}"/>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8DCE6-6F56-40B6-AB16-BAC9507BAB61}">
  <dimension ref="A1:M25"/>
  <sheetViews>
    <sheetView workbookViewId="0">
      <selection activeCell="M13" sqref="M13"/>
    </sheetView>
  </sheetViews>
  <sheetFormatPr defaultRowHeight="14.4" x14ac:dyDescent="0.3"/>
  <cols>
    <col min="2" max="2" width="17.21875" bestFit="1" customWidth="1"/>
    <col min="8" max="9" width="13.109375" customWidth="1"/>
  </cols>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628</v>
      </c>
    </row>
    <row r="2" spans="1:13" x14ac:dyDescent="0.3">
      <c r="A2" t="s">
        <v>128</v>
      </c>
      <c r="D2" t="s">
        <v>29</v>
      </c>
      <c r="E2" t="s">
        <v>33</v>
      </c>
      <c r="F2" t="s">
        <v>30</v>
      </c>
      <c r="I2">
        <f>7-COUNTIF(B2:H2,"")</f>
        <v>3</v>
      </c>
      <c r="J2" t="s">
        <v>716</v>
      </c>
      <c r="K2" t="s">
        <v>114</v>
      </c>
      <c r="L2" t="s">
        <v>731</v>
      </c>
      <c r="M2" t="s">
        <v>909</v>
      </c>
    </row>
    <row r="3" spans="1:13" x14ac:dyDescent="0.3">
      <c r="A3" t="s">
        <v>132</v>
      </c>
      <c r="F3" t="s">
        <v>30</v>
      </c>
      <c r="I3">
        <f t="shared" ref="I3:I13" si="0">7-COUNTIF(B3:H3,"")</f>
        <v>1</v>
      </c>
      <c r="J3" t="s">
        <v>718</v>
      </c>
      <c r="K3" t="s">
        <v>118</v>
      </c>
      <c r="L3" t="s">
        <v>730</v>
      </c>
      <c r="M3" t="s">
        <v>631</v>
      </c>
    </row>
    <row r="4" spans="1:13" x14ac:dyDescent="0.3">
      <c r="A4" t="s">
        <v>127</v>
      </c>
      <c r="D4" t="s">
        <v>29</v>
      </c>
      <c r="E4" t="s">
        <v>33</v>
      </c>
      <c r="F4" t="s">
        <v>30</v>
      </c>
      <c r="I4">
        <f t="shared" si="0"/>
        <v>3</v>
      </c>
      <c r="J4" t="s">
        <v>716</v>
      </c>
      <c r="K4" t="s">
        <v>113</v>
      </c>
      <c r="L4" t="s">
        <v>911</v>
      </c>
      <c r="M4" t="s">
        <v>910</v>
      </c>
    </row>
    <row r="5" spans="1:13" x14ac:dyDescent="0.3">
      <c r="A5" t="s">
        <v>130</v>
      </c>
      <c r="H5" t="s">
        <v>44</v>
      </c>
      <c r="I5">
        <f t="shared" si="0"/>
        <v>1</v>
      </c>
      <c r="J5" t="s">
        <v>724</v>
      </c>
      <c r="K5" t="s">
        <v>116</v>
      </c>
      <c r="L5" t="s">
        <v>733</v>
      </c>
      <c r="M5" t="s">
        <v>912</v>
      </c>
    </row>
    <row r="6" spans="1:13" x14ac:dyDescent="0.3">
      <c r="A6" t="s">
        <v>129</v>
      </c>
      <c r="D6" t="s">
        <v>29</v>
      </c>
      <c r="H6" t="s">
        <v>72</v>
      </c>
      <c r="I6">
        <f t="shared" si="0"/>
        <v>2</v>
      </c>
      <c r="J6" t="s">
        <v>723</v>
      </c>
      <c r="K6" t="s">
        <v>115</v>
      </c>
      <c r="L6" t="s">
        <v>751</v>
      </c>
      <c r="M6" t="s">
        <v>913</v>
      </c>
    </row>
    <row r="7" spans="1:13" x14ac:dyDescent="0.3">
      <c r="A7" t="s">
        <v>126</v>
      </c>
      <c r="D7" t="s">
        <v>29</v>
      </c>
      <c r="E7" t="s">
        <v>33</v>
      </c>
      <c r="F7" t="s">
        <v>30</v>
      </c>
      <c r="I7">
        <f t="shared" si="0"/>
        <v>3</v>
      </c>
      <c r="J7" t="s">
        <v>718</v>
      </c>
      <c r="K7" t="s">
        <v>112</v>
      </c>
      <c r="L7" t="s">
        <v>915</v>
      </c>
      <c r="M7" t="s">
        <v>914</v>
      </c>
    </row>
    <row r="8" spans="1:13" x14ac:dyDescent="0.3">
      <c r="A8" t="s">
        <v>134</v>
      </c>
      <c r="I8">
        <f t="shared" si="0"/>
        <v>0</v>
      </c>
      <c r="J8" t="s">
        <v>726</v>
      </c>
      <c r="K8" t="s">
        <v>120</v>
      </c>
      <c r="L8" t="s">
        <v>734</v>
      </c>
      <c r="M8" t="s">
        <v>632</v>
      </c>
    </row>
    <row r="9" spans="1:13" x14ac:dyDescent="0.3">
      <c r="A9" t="s">
        <v>123</v>
      </c>
      <c r="B9" t="s">
        <v>28</v>
      </c>
      <c r="F9" t="s">
        <v>30</v>
      </c>
      <c r="H9" t="s">
        <v>108</v>
      </c>
      <c r="I9">
        <f t="shared" si="0"/>
        <v>3</v>
      </c>
      <c r="J9" t="s">
        <v>724</v>
      </c>
      <c r="K9" t="s">
        <v>109</v>
      </c>
      <c r="L9" t="s">
        <v>735</v>
      </c>
      <c r="M9" t="s">
        <v>916</v>
      </c>
    </row>
    <row r="10" spans="1:13" x14ac:dyDescent="0.3">
      <c r="A10" t="s">
        <v>124</v>
      </c>
      <c r="B10" t="s">
        <v>28</v>
      </c>
      <c r="F10" t="s">
        <v>30</v>
      </c>
      <c r="I10">
        <f t="shared" si="0"/>
        <v>2</v>
      </c>
      <c r="J10" t="s">
        <v>711</v>
      </c>
      <c r="K10" t="s">
        <v>110</v>
      </c>
      <c r="L10" t="s">
        <v>737</v>
      </c>
      <c r="M10" t="s">
        <v>917</v>
      </c>
    </row>
    <row r="11" spans="1:13" x14ac:dyDescent="0.3">
      <c r="A11" t="s">
        <v>133</v>
      </c>
      <c r="F11" t="s">
        <v>30</v>
      </c>
      <c r="I11">
        <f t="shared" si="0"/>
        <v>1</v>
      </c>
      <c r="J11" t="s">
        <v>718</v>
      </c>
      <c r="K11" t="s">
        <v>119</v>
      </c>
      <c r="L11" t="s">
        <v>738</v>
      </c>
      <c r="M11" t="s">
        <v>918</v>
      </c>
    </row>
    <row r="12" spans="1:13" x14ac:dyDescent="0.3">
      <c r="A12" t="s">
        <v>125</v>
      </c>
      <c r="B12" t="s">
        <v>28</v>
      </c>
      <c r="F12" t="s">
        <v>30</v>
      </c>
      <c r="I12">
        <f t="shared" si="0"/>
        <v>2</v>
      </c>
      <c r="J12" t="s">
        <v>711</v>
      </c>
      <c r="K12" t="s">
        <v>111</v>
      </c>
      <c r="L12" t="s">
        <v>739</v>
      </c>
      <c r="M12" t="s">
        <v>919</v>
      </c>
    </row>
    <row r="13" spans="1:13" x14ac:dyDescent="0.3">
      <c r="A13" t="s">
        <v>135</v>
      </c>
      <c r="I13">
        <f t="shared" si="0"/>
        <v>0</v>
      </c>
      <c r="J13" t="s">
        <v>726</v>
      </c>
      <c r="K13" t="s">
        <v>121</v>
      </c>
      <c r="L13" t="s">
        <v>669</v>
      </c>
      <c r="M13" t="s">
        <v>920</v>
      </c>
    </row>
    <row r="14" spans="1:13" x14ac:dyDescent="0.3">
      <c r="A14" t="s">
        <v>122</v>
      </c>
      <c r="B14" t="s">
        <v>28</v>
      </c>
      <c r="C14" t="s">
        <v>49</v>
      </c>
      <c r="F14" t="s">
        <v>30</v>
      </c>
    </row>
    <row r="15" spans="1:13" x14ac:dyDescent="0.3">
      <c r="A15" t="s">
        <v>131</v>
      </c>
      <c r="H15" t="s">
        <v>117</v>
      </c>
    </row>
    <row r="16" spans="1:13" x14ac:dyDescent="0.3">
      <c r="B16" t="s">
        <v>711</v>
      </c>
      <c r="C16">
        <f>COUNTIF($J$2:$J$13, B16)</f>
        <v>2</v>
      </c>
    </row>
    <row r="17" spans="2:3" x14ac:dyDescent="0.3">
      <c r="B17" t="s">
        <v>718</v>
      </c>
      <c r="C17">
        <f t="shared" ref="C17:C19" si="1">COUNTIF($J$2:$J$13, B17)</f>
        <v>3</v>
      </c>
    </row>
    <row r="18" spans="2:3" x14ac:dyDescent="0.3">
      <c r="B18" t="s">
        <v>710</v>
      </c>
      <c r="C18">
        <f t="shared" si="1"/>
        <v>0</v>
      </c>
    </row>
    <row r="19" spans="2:3" x14ac:dyDescent="0.3">
      <c r="B19" t="s">
        <v>719</v>
      </c>
      <c r="C19">
        <f t="shared" si="1"/>
        <v>0</v>
      </c>
    </row>
    <row r="20" spans="2:3" x14ac:dyDescent="0.3">
      <c r="B20" t="s">
        <v>716</v>
      </c>
      <c r="C20">
        <f>COUNTIF($J$2:$J$13, B20)</f>
        <v>2</v>
      </c>
    </row>
    <row r="21" spans="2:3" x14ac:dyDescent="0.3">
      <c r="B21" t="s">
        <v>721</v>
      </c>
      <c r="C21">
        <f>COUNTIF($J$2:$J$13, B21)</f>
        <v>0</v>
      </c>
    </row>
    <row r="22" spans="2:3" x14ac:dyDescent="0.3">
      <c r="B22" t="s">
        <v>714</v>
      </c>
      <c r="C22">
        <f t="shared" ref="C22:C24" si="2">COUNTIF($J$2:$J$13, B22)</f>
        <v>0</v>
      </c>
    </row>
    <row r="23" spans="2:3" x14ac:dyDescent="0.3">
      <c r="B23" t="s">
        <v>724</v>
      </c>
      <c r="C23">
        <f t="shared" si="2"/>
        <v>2</v>
      </c>
    </row>
    <row r="24" spans="2:3" x14ac:dyDescent="0.3">
      <c r="B24" t="s">
        <v>723</v>
      </c>
      <c r="C24">
        <f t="shared" si="2"/>
        <v>1</v>
      </c>
    </row>
    <row r="25" spans="2:3" x14ac:dyDescent="0.3">
      <c r="B25" t="s">
        <v>726</v>
      </c>
      <c r="C25">
        <f>COUNTIF($J$2:$J$13, B25)</f>
        <v>2</v>
      </c>
    </row>
  </sheetData>
  <autoFilter ref="A1:K1" xr:uid="{F7A6440A-4A06-4637-A1B8-61451563D6FA}">
    <sortState ref="A2:K15">
      <sortCondition ref="K1"/>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3A5FA-0D1D-46A0-A8F9-EEB4458B5A3B}">
  <dimension ref="A1:M31"/>
  <sheetViews>
    <sheetView tabSelected="1" workbookViewId="0">
      <selection activeCell="H14" sqref="H14"/>
    </sheetView>
  </sheetViews>
  <sheetFormatPr defaultRowHeight="14.4" x14ac:dyDescent="0.3"/>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628</v>
      </c>
    </row>
    <row r="2" spans="1:13" x14ac:dyDescent="0.3">
      <c r="A2" t="s">
        <v>156</v>
      </c>
      <c r="E2" t="s">
        <v>33</v>
      </c>
      <c r="F2" t="s">
        <v>30</v>
      </c>
      <c r="I2">
        <f>7-COUNTIF(B2:H2,"")</f>
        <v>2</v>
      </c>
      <c r="J2" t="s">
        <v>716</v>
      </c>
      <c r="K2" t="s">
        <v>140</v>
      </c>
      <c r="L2" t="s">
        <v>762</v>
      </c>
      <c r="M2" t="s">
        <v>902</v>
      </c>
    </row>
    <row r="3" spans="1:13" x14ac:dyDescent="0.3">
      <c r="A3" t="s">
        <v>160</v>
      </c>
      <c r="E3" t="s">
        <v>33</v>
      </c>
      <c r="I3">
        <f t="shared" ref="I3:I14" si="0">7-COUNTIF(B3:H3,"")</f>
        <v>1</v>
      </c>
      <c r="J3" t="s">
        <v>716</v>
      </c>
      <c r="K3" t="s">
        <v>143</v>
      </c>
      <c r="L3" t="s">
        <v>740</v>
      </c>
      <c r="M3" t="s">
        <v>143</v>
      </c>
    </row>
    <row r="4" spans="1:13" x14ac:dyDescent="0.3">
      <c r="A4" t="s">
        <v>155</v>
      </c>
      <c r="D4" t="s">
        <v>29</v>
      </c>
      <c r="H4" t="s">
        <v>138</v>
      </c>
      <c r="I4">
        <f t="shared" si="0"/>
        <v>2</v>
      </c>
      <c r="J4" t="s">
        <v>710</v>
      </c>
      <c r="K4" t="s">
        <v>139</v>
      </c>
      <c r="L4" t="s">
        <v>741</v>
      </c>
      <c r="M4" t="s">
        <v>139</v>
      </c>
    </row>
    <row r="5" spans="1:13" x14ac:dyDescent="0.3">
      <c r="A5" t="s">
        <v>153</v>
      </c>
      <c r="B5" t="s">
        <v>28</v>
      </c>
      <c r="D5" t="s">
        <v>29</v>
      </c>
      <c r="E5" t="s">
        <v>33</v>
      </c>
      <c r="I5">
        <f t="shared" si="0"/>
        <v>3</v>
      </c>
      <c r="J5" t="s">
        <v>710</v>
      </c>
      <c r="K5" t="s">
        <v>136</v>
      </c>
      <c r="L5" t="s">
        <v>742</v>
      </c>
      <c r="M5" t="s">
        <v>903</v>
      </c>
    </row>
    <row r="6" spans="1:13" x14ac:dyDescent="0.3">
      <c r="A6" t="s">
        <v>158</v>
      </c>
      <c r="E6" t="s">
        <v>33</v>
      </c>
      <c r="I6">
        <f t="shared" si="0"/>
        <v>1</v>
      </c>
      <c r="J6" t="s">
        <v>716</v>
      </c>
      <c r="K6" t="s">
        <v>142</v>
      </c>
      <c r="L6" t="s">
        <v>672</v>
      </c>
      <c r="M6" t="s">
        <v>904</v>
      </c>
    </row>
    <row r="7" spans="1:13" x14ac:dyDescent="0.3">
      <c r="A7" t="s">
        <v>162</v>
      </c>
      <c r="H7" t="s">
        <v>144</v>
      </c>
      <c r="I7">
        <f t="shared" si="0"/>
        <v>1</v>
      </c>
      <c r="J7" t="s">
        <v>724</v>
      </c>
      <c r="K7" t="s">
        <v>145</v>
      </c>
      <c r="L7" t="s">
        <v>743</v>
      </c>
      <c r="M7" t="s">
        <v>905</v>
      </c>
    </row>
    <row r="8" spans="1:13" x14ac:dyDescent="0.3">
      <c r="A8" t="s">
        <v>157</v>
      </c>
      <c r="E8" t="s">
        <v>33</v>
      </c>
      <c r="F8" t="s">
        <v>30</v>
      </c>
      <c r="I8">
        <f t="shared" si="0"/>
        <v>2</v>
      </c>
      <c r="J8" t="s">
        <v>716</v>
      </c>
      <c r="K8" t="s">
        <v>141</v>
      </c>
      <c r="L8" t="s">
        <v>745</v>
      </c>
      <c r="M8" t="s">
        <v>744</v>
      </c>
    </row>
    <row r="9" spans="1:13" x14ac:dyDescent="0.3">
      <c r="A9" t="s">
        <v>154</v>
      </c>
      <c r="B9" t="s">
        <v>28</v>
      </c>
      <c r="E9" t="s">
        <v>33</v>
      </c>
      <c r="F9" t="s">
        <v>30</v>
      </c>
      <c r="I9">
        <f t="shared" si="0"/>
        <v>3</v>
      </c>
      <c r="J9" t="s">
        <v>716</v>
      </c>
      <c r="K9" t="s">
        <v>137</v>
      </c>
      <c r="L9" t="s">
        <v>746</v>
      </c>
      <c r="M9" t="s">
        <v>137</v>
      </c>
    </row>
    <row r="10" spans="1:13" x14ac:dyDescent="0.3">
      <c r="A10" t="s">
        <v>163</v>
      </c>
      <c r="F10" t="s">
        <v>30</v>
      </c>
      <c r="H10" t="s">
        <v>44</v>
      </c>
      <c r="I10">
        <f t="shared" si="0"/>
        <v>2</v>
      </c>
      <c r="J10" t="s">
        <v>724</v>
      </c>
      <c r="K10" t="s">
        <v>667</v>
      </c>
      <c r="L10" t="s">
        <v>747</v>
      </c>
      <c r="M10" t="s">
        <v>906</v>
      </c>
    </row>
    <row r="11" spans="1:13" x14ac:dyDescent="0.3">
      <c r="A11" t="s">
        <v>165</v>
      </c>
      <c r="F11" t="s">
        <v>30</v>
      </c>
      <c r="H11" t="s">
        <v>148</v>
      </c>
      <c r="I11">
        <f t="shared" si="0"/>
        <v>2</v>
      </c>
      <c r="J11" t="s">
        <v>723</v>
      </c>
      <c r="K11" t="s">
        <v>149</v>
      </c>
      <c r="L11" t="s">
        <v>752</v>
      </c>
      <c r="M11" t="s">
        <v>907</v>
      </c>
    </row>
    <row r="12" spans="1:13" x14ac:dyDescent="0.3">
      <c r="A12" t="s">
        <v>164</v>
      </c>
      <c r="F12" t="s">
        <v>30</v>
      </c>
      <c r="H12" t="s">
        <v>146</v>
      </c>
      <c r="I12">
        <f t="shared" si="0"/>
        <v>2</v>
      </c>
      <c r="J12" t="s">
        <v>723</v>
      </c>
      <c r="K12" t="s">
        <v>147</v>
      </c>
      <c r="L12" t="s">
        <v>680</v>
      </c>
      <c r="M12" t="s">
        <v>908</v>
      </c>
    </row>
    <row r="13" spans="1:13" x14ac:dyDescent="0.3">
      <c r="A13" t="s">
        <v>167</v>
      </c>
      <c r="I13">
        <f t="shared" si="0"/>
        <v>0</v>
      </c>
      <c r="J13" t="s">
        <v>726</v>
      </c>
      <c r="K13" t="s">
        <v>152</v>
      </c>
      <c r="L13" t="s">
        <v>657</v>
      </c>
      <c r="M13" t="s">
        <v>152</v>
      </c>
    </row>
    <row r="14" spans="1:13" x14ac:dyDescent="0.3">
      <c r="A14" t="s">
        <v>166</v>
      </c>
      <c r="H14" t="s">
        <v>150</v>
      </c>
      <c r="I14">
        <f t="shared" si="0"/>
        <v>1</v>
      </c>
      <c r="J14" t="s">
        <v>721</v>
      </c>
      <c r="K14" t="s">
        <v>151</v>
      </c>
      <c r="L14" t="s">
        <v>753</v>
      </c>
      <c r="M14" t="s">
        <v>633</v>
      </c>
    </row>
    <row r="15" spans="1:13" x14ac:dyDescent="0.3">
      <c r="A15" t="s">
        <v>159</v>
      </c>
      <c r="E15" t="s">
        <v>33</v>
      </c>
    </row>
    <row r="16" spans="1:13" x14ac:dyDescent="0.3">
      <c r="A16" t="s">
        <v>161</v>
      </c>
      <c r="E16" t="s">
        <v>33</v>
      </c>
    </row>
    <row r="17" spans="1:11" x14ac:dyDescent="0.3">
      <c r="A17" t="s">
        <v>168</v>
      </c>
    </row>
    <row r="18" spans="1:11" x14ac:dyDescent="0.3">
      <c r="A18" t="s">
        <v>169</v>
      </c>
    </row>
    <row r="19" spans="1:11" x14ac:dyDescent="0.3">
      <c r="A19" t="s">
        <v>170</v>
      </c>
    </row>
    <row r="20" spans="1:11" x14ac:dyDescent="0.3">
      <c r="A20" t="s">
        <v>171</v>
      </c>
    </row>
    <row r="21" spans="1:11" x14ac:dyDescent="0.3">
      <c r="A21" t="s">
        <v>172</v>
      </c>
      <c r="B21" s="2"/>
      <c r="C21" s="2"/>
      <c r="D21" s="2"/>
      <c r="E21" s="2"/>
      <c r="F21" s="2"/>
      <c r="G21" s="2"/>
      <c r="H21" s="2"/>
      <c r="K21" s="2"/>
    </row>
    <row r="22" spans="1:11" x14ac:dyDescent="0.3">
      <c r="B22" t="s">
        <v>711</v>
      </c>
      <c r="C22">
        <f>COUNTIF($J$2:$J$14, B22)</f>
        <v>0</v>
      </c>
    </row>
    <row r="23" spans="1:11" x14ac:dyDescent="0.3">
      <c r="B23" t="s">
        <v>718</v>
      </c>
      <c r="C23">
        <f t="shared" ref="C23:C25" si="1">COUNTIF($J$2:$J$14, B23)</f>
        <v>0</v>
      </c>
    </row>
    <row r="24" spans="1:11" x14ac:dyDescent="0.3">
      <c r="B24" t="s">
        <v>710</v>
      </c>
      <c r="C24">
        <f t="shared" si="1"/>
        <v>2</v>
      </c>
    </row>
    <row r="25" spans="1:11" x14ac:dyDescent="0.3">
      <c r="B25" t="s">
        <v>719</v>
      </c>
      <c r="C25">
        <f t="shared" si="1"/>
        <v>0</v>
      </c>
    </row>
    <row r="26" spans="1:11" x14ac:dyDescent="0.3">
      <c r="B26" t="s">
        <v>716</v>
      </c>
      <c r="C26">
        <f>COUNTIF($J$2:$J$14, B26)</f>
        <v>5</v>
      </c>
    </row>
    <row r="27" spans="1:11" x14ac:dyDescent="0.3">
      <c r="B27" t="s">
        <v>721</v>
      </c>
      <c r="C27">
        <f>COUNTIF($J$2:$J$14, B27)</f>
        <v>1</v>
      </c>
    </row>
    <row r="28" spans="1:11" x14ac:dyDescent="0.3">
      <c r="B28" t="s">
        <v>714</v>
      </c>
      <c r="C28">
        <f t="shared" ref="C28:C30" si="2">COUNTIF($J$2:$J$14, B28)</f>
        <v>0</v>
      </c>
    </row>
    <row r="29" spans="1:11" x14ac:dyDescent="0.3">
      <c r="B29" t="s">
        <v>724</v>
      </c>
      <c r="C29">
        <f t="shared" si="2"/>
        <v>2</v>
      </c>
    </row>
    <row r="30" spans="1:11" x14ac:dyDescent="0.3">
      <c r="B30" t="s">
        <v>723</v>
      </c>
      <c r="C30">
        <f t="shared" si="2"/>
        <v>2</v>
      </c>
    </row>
    <row r="31" spans="1:11" x14ac:dyDescent="0.3">
      <c r="B31" t="s">
        <v>726</v>
      </c>
      <c r="C31">
        <f>COUNTIF($J$2:$J$14, B31)</f>
        <v>1</v>
      </c>
    </row>
  </sheetData>
  <autoFilter ref="A1:K1" xr:uid="{23FF3F9C-FDD5-4B6A-A5E3-E38128EE33AE}">
    <sortState ref="A2:K21">
      <sortCondition ref="K1"/>
    </sortState>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77986-8E03-403C-8E07-9F473CCADE3A}">
  <dimension ref="A1:M44"/>
  <sheetViews>
    <sheetView workbookViewId="0">
      <selection activeCell="L6" sqref="L6"/>
    </sheetView>
  </sheetViews>
  <sheetFormatPr defaultRowHeight="14.4" x14ac:dyDescent="0.3"/>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663</v>
      </c>
    </row>
    <row r="2" spans="1:13" x14ac:dyDescent="0.3">
      <c r="A2" t="s">
        <v>210</v>
      </c>
      <c r="H2" t="s">
        <v>187</v>
      </c>
      <c r="I2">
        <f>7-COUNTIF(B2:H2,"")</f>
        <v>1</v>
      </c>
      <c r="J2" t="s">
        <v>723</v>
      </c>
      <c r="K2" t="s">
        <v>188</v>
      </c>
      <c r="L2" t="s">
        <v>668</v>
      </c>
      <c r="M2" t="s">
        <v>664</v>
      </c>
    </row>
    <row r="3" spans="1:13" x14ac:dyDescent="0.3">
      <c r="A3" t="s">
        <v>197</v>
      </c>
      <c r="C3" t="s">
        <v>49</v>
      </c>
      <c r="D3" t="s">
        <v>29</v>
      </c>
      <c r="F3" t="s">
        <v>173</v>
      </c>
      <c r="I3">
        <f t="shared" ref="I3:I13" si="0">7-COUNTIF(B3:H3,"")</f>
        <v>3</v>
      </c>
      <c r="J3" t="s">
        <v>714</v>
      </c>
      <c r="K3" t="s">
        <v>175</v>
      </c>
      <c r="L3" t="s">
        <v>672</v>
      </c>
      <c r="M3" t="s">
        <v>899</v>
      </c>
    </row>
    <row r="4" spans="1:13" x14ac:dyDescent="0.3">
      <c r="A4" t="s">
        <v>215</v>
      </c>
      <c r="F4" t="s">
        <v>173</v>
      </c>
      <c r="I4">
        <f t="shared" si="0"/>
        <v>1</v>
      </c>
      <c r="J4" t="s">
        <v>718</v>
      </c>
      <c r="K4" t="s">
        <v>195</v>
      </c>
      <c r="L4" t="s">
        <v>754</v>
      </c>
      <c r="M4" t="s">
        <v>900</v>
      </c>
    </row>
    <row r="5" spans="1:13" x14ac:dyDescent="0.3">
      <c r="A5" t="s">
        <v>214</v>
      </c>
      <c r="F5" t="s">
        <v>173</v>
      </c>
      <c r="H5" t="s">
        <v>193</v>
      </c>
      <c r="I5">
        <f t="shared" si="0"/>
        <v>2</v>
      </c>
      <c r="J5" t="s">
        <v>718</v>
      </c>
      <c r="K5" t="s">
        <v>194</v>
      </c>
      <c r="L5" t="s">
        <v>969</v>
      </c>
      <c r="M5" t="s">
        <v>194</v>
      </c>
    </row>
    <row r="6" spans="1:13" x14ac:dyDescent="0.3">
      <c r="A6" t="s">
        <v>205</v>
      </c>
      <c r="D6" t="s">
        <v>29</v>
      </c>
      <c r="H6" t="s">
        <v>181</v>
      </c>
      <c r="I6">
        <f t="shared" si="0"/>
        <v>2</v>
      </c>
      <c r="J6" t="s">
        <v>723</v>
      </c>
      <c r="K6" t="s">
        <v>182</v>
      </c>
      <c r="L6" t="s">
        <v>755</v>
      </c>
      <c r="M6" t="s">
        <v>901</v>
      </c>
    </row>
    <row r="7" spans="1:13" x14ac:dyDescent="0.3">
      <c r="A7" t="s">
        <v>204</v>
      </c>
      <c r="D7" t="s">
        <v>29</v>
      </c>
      <c r="H7" t="s">
        <v>179</v>
      </c>
      <c r="I7">
        <f t="shared" si="0"/>
        <v>2</v>
      </c>
      <c r="J7" t="s">
        <v>710</v>
      </c>
      <c r="K7" t="s">
        <v>180</v>
      </c>
      <c r="L7" t="s">
        <v>756</v>
      </c>
      <c r="M7" t="s">
        <v>180</v>
      </c>
    </row>
    <row r="8" spans="1:13" x14ac:dyDescent="0.3">
      <c r="A8" t="s">
        <v>211</v>
      </c>
      <c r="H8" t="s">
        <v>189</v>
      </c>
      <c r="I8">
        <f t="shared" si="0"/>
        <v>1</v>
      </c>
      <c r="J8" t="s">
        <v>711</v>
      </c>
      <c r="K8" t="s">
        <v>190</v>
      </c>
      <c r="L8" t="s">
        <v>757</v>
      </c>
      <c r="M8" t="s">
        <v>190</v>
      </c>
    </row>
    <row r="9" spans="1:13" x14ac:dyDescent="0.3">
      <c r="A9" t="s">
        <v>202</v>
      </c>
      <c r="D9" t="s">
        <v>29</v>
      </c>
      <c r="E9" t="s">
        <v>33</v>
      </c>
      <c r="I9">
        <f t="shared" si="0"/>
        <v>2</v>
      </c>
      <c r="J9" t="s">
        <v>710</v>
      </c>
      <c r="K9" t="s">
        <v>177</v>
      </c>
      <c r="L9" t="s">
        <v>758</v>
      </c>
      <c r="M9" t="s">
        <v>177</v>
      </c>
    </row>
    <row r="10" spans="1:13" x14ac:dyDescent="0.3">
      <c r="A10" t="s">
        <v>201</v>
      </c>
      <c r="D10" t="s">
        <v>29</v>
      </c>
      <c r="E10" t="s">
        <v>33</v>
      </c>
      <c r="I10">
        <f t="shared" si="0"/>
        <v>2</v>
      </c>
      <c r="J10" t="s">
        <v>710</v>
      </c>
      <c r="K10" t="s">
        <v>176</v>
      </c>
      <c r="L10" t="s">
        <v>759</v>
      </c>
      <c r="M10" t="s">
        <v>176</v>
      </c>
    </row>
    <row r="11" spans="1:13" x14ac:dyDescent="0.3">
      <c r="A11" t="s">
        <v>196</v>
      </c>
      <c r="B11" t="s">
        <v>28</v>
      </c>
      <c r="F11" t="s">
        <v>173</v>
      </c>
      <c r="I11">
        <f t="shared" si="0"/>
        <v>2</v>
      </c>
      <c r="J11" t="s">
        <v>711</v>
      </c>
      <c r="K11" t="s">
        <v>174</v>
      </c>
      <c r="L11" t="s">
        <v>760</v>
      </c>
      <c r="M11" t="s">
        <v>174</v>
      </c>
    </row>
    <row r="12" spans="1:13" x14ac:dyDescent="0.3">
      <c r="A12" t="s">
        <v>203</v>
      </c>
      <c r="D12" t="s">
        <v>29</v>
      </c>
      <c r="E12" t="s">
        <v>33</v>
      </c>
      <c r="I12">
        <f t="shared" si="0"/>
        <v>2</v>
      </c>
      <c r="J12" t="s">
        <v>716</v>
      </c>
      <c r="K12" t="s">
        <v>178</v>
      </c>
      <c r="L12" t="s">
        <v>761</v>
      </c>
      <c r="M12" t="s">
        <v>178</v>
      </c>
    </row>
    <row r="13" spans="1:13" x14ac:dyDescent="0.3">
      <c r="A13" t="s">
        <v>209</v>
      </c>
      <c r="G13" t="s">
        <v>184</v>
      </c>
      <c r="H13" t="s">
        <v>185</v>
      </c>
      <c r="I13">
        <f t="shared" si="0"/>
        <v>2</v>
      </c>
      <c r="J13" t="s">
        <v>724</v>
      </c>
      <c r="K13" t="s">
        <v>186</v>
      </c>
      <c r="L13" t="s">
        <v>670</v>
      </c>
      <c r="M13" t="s">
        <v>186</v>
      </c>
    </row>
    <row r="14" spans="1:13" x14ac:dyDescent="0.3">
      <c r="A14" t="s">
        <v>198</v>
      </c>
      <c r="D14" t="s">
        <v>29</v>
      </c>
      <c r="E14" t="s">
        <v>33</v>
      </c>
      <c r="F14" t="s">
        <v>173</v>
      </c>
    </row>
    <row r="15" spans="1:13" x14ac:dyDescent="0.3">
      <c r="A15" t="s">
        <v>199</v>
      </c>
      <c r="D15" t="s">
        <v>29</v>
      </c>
      <c r="E15" t="s">
        <v>33</v>
      </c>
      <c r="F15" t="s">
        <v>173</v>
      </c>
    </row>
    <row r="16" spans="1:13" x14ac:dyDescent="0.3">
      <c r="A16" t="s">
        <v>200</v>
      </c>
      <c r="D16" t="s">
        <v>29</v>
      </c>
      <c r="E16" t="s">
        <v>33</v>
      </c>
      <c r="F16" t="s">
        <v>173</v>
      </c>
    </row>
    <row r="17" spans="1:8" x14ac:dyDescent="0.3">
      <c r="A17" t="s">
        <v>206</v>
      </c>
      <c r="D17" t="s">
        <v>29</v>
      </c>
    </row>
    <row r="18" spans="1:8" x14ac:dyDescent="0.3">
      <c r="A18" t="s">
        <v>207</v>
      </c>
      <c r="E18" t="s">
        <v>33</v>
      </c>
      <c r="H18" t="s">
        <v>183</v>
      </c>
    </row>
    <row r="19" spans="1:8" x14ac:dyDescent="0.3">
      <c r="A19" t="s">
        <v>208</v>
      </c>
      <c r="E19" t="s">
        <v>33</v>
      </c>
    </row>
    <row r="20" spans="1:8" x14ac:dyDescent="0.3">
      <c r="A20" t="s">
        <v>212</v>
      </c>
      <c r="H20" t="s">
        <v>191</v>
      </c>
    </row>
    <row r="21" spans="1:8" x14ac:dyDescent="0.3">
      <c r="A21" t="s">
        <v>213</v>
      </c>
      <c r="H21" t="s">
        <v>192</v>
      </c>
    </row>
    <row r="22" spans="1:8" x14ac:dyDescent="0.3">
      <c r="A22" t="s">
        <v>216</v>
      </c>
    </row>
    <row r="23" spans="1:8" x14ac:dyDescent="0.3">
      <c r="A23" t="s">
        <v>217</v>
      </c>
    </row>
    <row r="24" spans="1:8" x14ac:dyDescent="0.3">
      <c r="A24" t="s">
        <v>218</v>
      </c>
    </row>
    <row r="25" spans="1:8" x14ac:dyDescent="0.3">
      <c r="A25" t="s">
        <v>219</v>
      </c>
    </row>
    <row r="26" spans="1:8" x14ac:dyDescent="0.3">
      <c r="A26" t="s">
        <v>220</v>
      </c>
    </row>
    <row r="27" spans="1:8" x14ac:dyDescent="0.3">
      <c r="A27" t="s">
        <v>221</v>
      </c>
    </row>
    <row r="28" spans="1:8" x14ac:dyDescent="0.3">
      <c r="A28" t="s">
        <v>222</v>
      </c>
    </row>
    <row r="29" spans="1:8" x14ac:dyDescent="0.3">
      <c r="A29" t="s">
        <v>223</v>
      </c>
    </row>
    <row r="30" spans="1:8" x14ac:dyDescent="0.3">
      <c r="A30" t="s">
        <v>224</v>
      </c>
    </row>
    <row r="31" spans="1:8" x14ac:dyDescent="0.3">
      <c r="A31" t="s">
        <v>225</v>
      </c>
    </row>
    <row r="32" spans="1:8" x14ac:dyDescent="0.3">
      <c r="A32" t="s">
        <v>226</v>
      </c>
    </row>
    <row r="33" spans="1:3" x14ac:dyDescent="0.3">
      <c r="A33" t="s">
        <v>227</v>
      </c>
    </row>
    <row r="34" spans="1:3" x14ac:dyDescent="0.3">
      <c r="A34" t="s">
        <v>228</v>
      </c>
    </row>
    <row r="35" spans="1:3" x14ac:dyDescent="0.3">
      <c r="B35" t="s">
        <v>711</v>
      </c>
      <c r="C35">
        <f>COUNTIF($J$2:$J$13, B35)</f>
        <v>2</v>
      </c>
    </row>
    <row r="36" spans="1:3" x14ac:dyDescent="0.3">
      <c r="B36" t="s">
        <v>718</v>
      </c>
      <c r="C36">
        <f t="shared" ref="C36:C44" si="1">COUNTIF($J$2:$J$13, B36)</f>
        <v>2</v>
      </c>
    </row>
    <row r="37" spans="1:3" x14ac:dyDescent="0.3">
      <c r="B37" t="s">
        <v>710</v>
      </c>
      <c r="C37">
        <f t="shared" si="1"/>
        <v>3</v>
      </c>
    </row>
    <row r="38" spans="1:3" x14ac:dyDescent="0.3">
      <c r="B38" t="s">
        <v>719</v>
      </c>
      <c r="C38">
        <f t="shared" si="1"/>
        <v>0</v>
      </c>
    </row>
    <row r="39" spans="1:3" x14ac:dyDescent="0.3">
      <c r="B39" t="s">
        <v>716</v>
      </c>
      <c r="C39">
        <f t="shared" si="1"/>
        <v>1</v>
      </c>
    </row>
    <row r="40" spans="1:3" x14ac:dyDescent="0.3">
      <c r="B40" t="s">
        <v>721</v>
      </c>
      <c r="C40">
        <f t="shared" si="1"/>
        <v>0</v>
      </c>
    </row>
    <row r="41" spans="1:3" x14ac:dyDescent="0.3">
      <c r="B41" t="s">
        <v>714</v>
      </c>
      <c r="C41">
        <f t="shared" si="1"/>
        <v>1</v>
      </c>
    </row>
    <row r="42" spans="1:3" x14ac:dyDescent="0.3">
      <c r="B42" t="s">
        <v>724</v>
      </c>
      <c r="C42">
        <f t="shared" si="1"/>
        <v>1</v>
      </c>
    </row>
    <row r="43" spans="1:3" x14ac:dyDescent="0.3">
      <c r="B43" t="s">
        <v>723</v>
      </c>
      <c r="C43">
        <f t="shared" si="1"/>
        <v>2</v>
      </c>
    </row>
    <row r="44" spans="1:3" x14ac:dyDescent="0.3">
      <c r="B44" t="s">
        <v>726</v>
      </c>
      <c r="C44">
        <f t="shared" si="1"/>
        <v>0</v>
      </c>
    </row>
  </sheetData>
  <autoFilter ref="A1:K1" xr:uid="{D2FAB098-8CA4-4B0C-BAA8-A2BBDF6AFC02}">
    <sortState ref="A2:K34">
      <sortCondition ref="K1"/>
    </sortState>
  </autoFilter>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60FDD-16FC-478C-87E8-CA140F1E5533}">
  <dimension ref="A1:M63"/>
  <sheetViews>
    <sheetView topLeftCell="A2" workbookViewId="0">
      <selection activeCell="M24" sqref="M24"/>
    </sheetView>
  </sheetViews>
  <sheetFormatPr defaultRowHeight="14.4" x14ac:dyDescent="0.3"/>
  <cols>
    <col min="2" max="2" width="19.44140625" bestFit="1" customWidth="1"/>
  </cols>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628</v>
      </c>
    </row>
    <row r="2" spans="1:13" x14ac:dyDescent="0.3">
      <c r="A2" t="s">
        <v>278</v>
      </c>
      <c r="D2" t="s">
        <v>29</v>
      </c>
      <c r="H2" t="s">
        <v>239</v>
      </c>
      <c r="I2">
        <f>7-COUNTIF(B2:H2,"")</f>
        <v>2</v>
      </c>
      <c r="J2" t="s">
        <v>723</v>
      </c>
      <c r="K2" t="s">
        <v>240</v>
      </c>
      <c r="L2" t="s">
        <v>881</v>
      </c>
      <c r="M2" t="s">
        <v>880</v>
      </c>
    </row>
    <row r="3" spans="1:13" x14ac:dyDescent="0.3">
      <c r="A3" t="s">
        <v>280</v>
      </c>
      <c r="D3" t="s">
        <v>29</v>
      </c>
      <c r="I3">
        <f t="shared" ref="I3:I23" si="0">7-COUNTIF(B3:H3,"")</f>
        <v>1</v>
      </c>
      <c r="J3" t="s">
        <v>710</v>
      </c>
      <c r="K3" t="s">
        <v>242</v>
      </c>
      <c r="L3" t="s">
        <v>765</v>
      </c>
      <c r="M3" t="s">
        <v>882</v>
      </c>
    </row>
    <row r="4" spans="1:13" x14ac:dyDescent="0.3">
      <c r="A4" t="s">
        <v>296</v>
      </c>
      <c r="H4" t="s">
        <v>262</v>
      </c>
      <c r="I4">
        <f t="shared" si="0"/>
        <v>1</v>
      </c>
      <c r="J4" t="s">
        <v>723</v>
      </c>
      <c r="K4" t="s">
        <v>263</v>
      </c>
      <c r="L4" t="s">
        <v>763</v>
      </c>
      <c r="M4" t="s">
        <v>883</v>
      </c>
    </row>
    <row r="5" spans="1:13" x14ac:dyDescent="0.3">
      <c r="A5" t="s">
        <v>298</v>
      </c>
      <c r="F5" t="s">
        <v>30</v>
      </c>
      <c r="I5">
        <f t="shared" si="0"/>
        <v>1</v>
      </c>
      <c r="J5" t="s">
        <v>718</v>
      </c>
      <c r="K5" t="s">
        <v>266</v>
      </c>
      <c r="L5" t="s">
        <v>766</v>
      </c>
      <c r="M5" t="s">
        <v>884</v>
      </c>
    </row>
    <row r="6" spans="1:13" x14ac:dyDescent="0.3">
      <c r="A6" t="s">
        <v>274</v>
      </c>
      <c r="D6" t="s">
        <v>29</v>
      </c>
      <c r="E6" t="s">
        <v>33</v>
      </c>
      <c r="H6" t="s">
        <v>234</v>
      </c>
      <c r="I6">
        <f t="shared" si="0"/>
        <v>3</v>
      </c>
      <c r="J6" t="s">
        <v>723</v>
      </c>
      <c r="K6" t="s">
        <v>235</v>
      </c>
      <c r="L6" t="s">
        <v>764</v>
      </c>
      <c r="M6" t="s">
        <v>235</v>
      </c>
    </row>
    <row r="7" spans="1:13" x14ac:dyDescent="0.3">
      <c r="A7" t="s">
        <v>291</v>
      </c>
      <c r="H7" t="s">
        <v>254</v>
      </c>
      <c r="I7">
        <f t="shared" si="0"/>
        <v>1</v>
      </c>
      <c r="J7" t="s">
        <v>721</v>
      </c>
      <c r="K7" t="s">
        <v>255</v>
      </c>
      <c r="L7" t="s">
        <v>767</v>
      </c>
      <c r="M7" t="s">
        <v>885</v>
      </c>
    </row>
    <row r="8" spans="1:13" x14ac:dyDescent="0.3">
      <c r="A8" t="s">
        <v>269</v>
      </c>
      <c r="B8" t="s">
        <v>28</v>
      </c>
      <c r="D8" t="s">
        <v>29</v>
      </c>
      <c r="F8" t="s">
        <v>30</v>
      </c>
      <c r="I8">
        <f t="shared" si="0"/>
        <v>3</v>
      </c>
      <c r="J8" t="s">
        <v>711</v>
      </c>
      <c r="K8" t="s">
        <v>230</v>
      </c>
      <c r="L8" t="s">
        <v>661</v>
      </c>
      <c r="M8" t="s">
        <v>886</v>
      </c>
    </row>
    <row r="9" spans="1:13" x14ac:dyDescent="0.3">
      <c r="A9" t="s">
        <v>285</v>
      </c>
      <c r="H9" t="s">
        <v>244</v>
      </c>
      <c r="I9">
        <f t="shared" si="0"/>
        <v>1</v>
      </c>
      <c r="J9" t="s">
        <v>710</v>
      </c>
      <c r="K9" t="s">
        <v>245</v>
      </c>
      <c r="L9" t="s">
        <v>768</v>
      </c>
      <c r="M9" t="s">
        <v>887</v>
      </c>
    </row>
    <row r="10" spans="1:13" x14ac:dyDescent="0.3">
      <c r="A10" t="s">
        <v>295</v>
      </c>
      <c r="H10" t="s">
        <v>260</v>
      </c>
      <c r="I10">
        <f t="shared" si="0"/>
        <v>1</v>
      </c>
      <c r="J10" t="s">
        <v>716</v>
      </c>
      <c r="K10" t="s">
        <v>261</v>
      </c>
      <c r="L10" t="s">
        <v>662</v>
      </c>
      <c r="M10" t="s">
        <v>888</v>
      </c>
    </row>
    <row r="11" spans="1:13" x14ac:dyDescent="0.3">
      <c r="A11" t="s">
        <v>294</v>
      </c>
      <c r="H11" t="s">
        <v>258</v>
      </c>
      <c r="I11">
        <f t="shared" si="0"/>
        <v>1</v>
      </c>
      <c r="J11" t="s">
        <v>724</v>
      </c>
      <c r="K11" t="s">
        <v>259</v>
      </c>
      <c r="L11" t="s">
        <v>769</v>
      </c>
      <c r="M11" t="s">
        <v>889</v>
      </c>
    </row>
    <row r="12" spans="1:13" x14ac:dyDescent="0.3">
      <c r="A12" t="s">
        <v>279</v>
      </c>
      <c r="D12" t="s">
        <v>29</v>
      </c>
      <c r="F12" t="s">
        <v>30</v>
      </c>
      <c r="I12">
        <f t="shared" si="0"/>
        <v>2</v>
      </c>
      <c r="J12" t="s">
        <v>710</v>
      </c>
      <c r="K12" t="s">
        <v>241</v>
      </c>
      <c r="L12" t="s">
        <v>672</v>
      </c>
      <c r="M12" t="s">
        <v>634</v>
      </c>
    </row>
    <row r="13" spans="1:13" x14ac:dyDescent="0.3">
      <c r="A13" t="s">
        <v>273</v>
      </c>
      <c r="D13" t="s">
        <v>29</v>
      </c>
      <c r="E13" t="s">
        <v>33</v>
      </c>
      <c r="G13" t="s">
        <v>50</v>
      </c>
      <c r="I13">
        <f t="shared" si="0"/>
        <v>3</v>
      </c>
      <c r="J13" t="s">
        <v>719</v>
      </c>
      <c r="K13" t="s">
        <v>233</v>
      </c>
      <c r="L13" t="s">
        <v>770</v>
      </c>
      <c r="M13" t="s">
        <v>890</v>
      </c>
    </row>
    <row r="14" spans="1:13" x14ac:dyDescent="0.3">
      <c r="A14" t="s">
        <v>289</v>
      </c>
      <c r="H14" t="s">
        <v>251</v>
      </c>
      <c r="I14">
        <f t="shared" si="0"/>
        <v>1</v>
      </c>
      <c r="J14" t="s">
        <v>721</v>
      </c>
      <c r="K14" t="s">
        <v>252</v>
      </c>
      <c r="L14" t="s">
        <v>767</v>
      </c>
      <c r="M14" t="s">
        <v>891</v>
      </c>
    </row>
    <row r="15" spans="1:13" x14ac:dyDescent="0.3">
      <c r="A15" t="s">
        <v>297</v>
      </c>
      <c r="H15" t="s">
        <v>264</v>
      </c>
      <c r="I15">
        <f t="shared" si="0"/>
        <v>1</v>
      </c>
      <c r="J15" t="s">
        <v>723</v>
      </c>
      <c r="K15" t="s">
        <v>265</v>
      </c>
      <c r="L15" t="s">
        <v>771</v>
      </c>
      <c r="M15" t="s">
        <v>892</v>
      </c>
    </row>
    <row r="16" spans="1:13" x14ac:dyDescent="0.3">
      <c r="A16" t="s">
        <v>313</v>
      </c>
      <c r="I16">
        <f t="shared" si="0"/>
        <v>0</v>
      </c>
      <c r="J16" t="s">
        <v>726</v>
      </c>
      <c r="K16" t="s">
        <v>267</v>
      </c>
      <c r="L16" t="s">
        <v>672</v>
      </c>
      <c r="M16" t="s">
        <v>635</v>
      </c>
    </row>
    <row r="17" spans="1:13" x14ac:dyDescent="0.3">
      <c r="A17" t="s">
        <v>277</v>
      </c>
      <c r="D17" t="s">
        <v>29</v>
      </c>
      <c r="H17" t="s">
        <v>237</v>
      </c>
      <c r="I17">
        <f t="shared" si="0"/>
        <v>2</v>
      </c>
      <c r="J17" t="s">
        <v>724</v>
      </c>
      <c r="K17" t="s">
        <v>238</v>
      </c>
      <c r="L17" t="s">
        <v>772</v>
      </c>
      <c r="M17" t="s">
        <v>893</v>
      </c>
    </row>
    <row r="18" spans="1:13" x14ac:dyDescent="0.3">
      <c r="A18" t="s">
        <v>272</v>
      </c>
      <c r="D18" t="s">
        <v>29</v>
      </c>
      <c r="E18" t="s">
        <v>33</v>
      </c>
      <c r="G18" t="s">
        <v>50</v>
      </c>
      <c r="H18" t="s">
        <v>231</v>
      </c>
      <c r="I18">
        <f t="shared" si="0"/>
        <v>4</v>
      </c>
      <c r="J18" t="s">
        <v>724</v>
      </c>
      <c r="K18" t="s">
        <v>232</v>
      </c>
      <c r="L18" t="s">
        <v>772</v>
      </c>
      <c r="M18" t="s">
        <v>894</v>
      </c>
    </row>
    <row r="19" spans="1:13" x14ac:dyDescent="0.3">
      <c r="A19" t="s">
        <v>284</v>
      </c>
      <c r="F19" t="s">
        <v>30</v>
      </c>
      <c r="G19" t="s">
        <v>50</v>
      </c>
      <c r="I19">
        <f t="shared" si="0"/>
        <v>2</v>
      </c>
      <c r="J19" t="s">
        <v>718</v>
      </c>
      <c r="K19" t="s">
        <v>243</v>
      </c>
      <c r="L19" t="s">
        <v>773</v>
      </c>
      <c r="M19" t="s">
        <v>950</v>
      </c>
    </row>
    <row r="20" spans="1:13" x14ac:dyDescent="0.3">
      <c r="A20" t="s">
        <v>288</v>
      </c>
      <c r="H20" t="s">
        <v>249</v>
      </c>
      <c r="I20">
        <f t="shared" si="0"/>
        <v>1</v>
      </c>
      <c r="J20" t="s">
        <v>721</v>
      </c>
      <c r="K20" t="s">
        <v>250</v>
      </c>
      <c r="L20" t="s">
        <v>767</v>
      </c>
      <c r="M20" t="s">
        <v>895</v>
      </c>
    </row>
    <row r="21" spans="1:13" x14ac:dyDescent="0.3">
      <c r="A21" t="s">
        <v>268</v>
      </c>
      <c r="B21" t="s">
        <v>28</v>
      </c>
      <c r="D21" t="s">
        <v>29</v>
      </c>
      <c r="E21" t="s">
        <v>33</v>
      </c>
      <c r="F21" t="s">
        <v>30</v>
      </c>
      <c r="I21">
        <f t="shared" si="0"/>
        <v>4</v>
      </c>
      <c r="J21" t="s">
        <v>711</v>
      </c>
      <c r="K21" t="s">
        <v>229</v>
      </c>
      <c r="L21" t="s">
        <v>772</v>
      </c>
      <c r="M21" t="s">
        <v>896</v>
      </c>
    </row>
    <row r="22" spans="1:13" x14ac:dyDescent="0.3">
      <c r="A22" t="s">
        <v>287</v>
      </c>
      <c r="H22" t="s">
        <v>247</v>
      </c>
      <c r="I22">
        <f t="shared" si="0"/>
        <v>1</v>
      </c>
      <c r="J22" t="s">
        <v>714</v>
      </c>
      <c r="K22" t="s">
        <v>248</v>
      </c>
      <c r="L22" t="s">
        <v>774</v>
      </c>
      <c r="M22" t="s">
        <v>897</v>
      </c>
    </row>
    <row r="23" spans="1:13" x14ac:dyDescent="0.3">
      <c r="A23" t="s">
        <v>275</v>
      </c>
      <c r="D23" t="s">
        <v>29</v>
      </c>
      <c r="E23" t="s">
        <v>33</v>
      </c>
      <c r="F23" t="s">
        <v>30</v>
      </c>
      <c r="I23">
        <f t="shared" si="0"/>
        <v>3</v>
      </c>
      <c r="J23" t="s">
        <v>718</v>
      </c>
      <c r="K23" t="s">
        <v>236</v>
      </c>
      <c r="L23" t="s">
        <v>775</v>
      </c>
      <c r="M23" t="s">
        <v>898</v>
      </c>
    </row>
    <row r="24" spans="1:13" x14ac:dyDescent="0.3">
      <c r="A24" t="s">
        <v>270</v>
      </c>
      <c r="B24" t="s">
        <v>28</v>
      </c>
      <c r="F24" t="s">
        <v>30</v>
      </c>
    </row>
    <row r="25" spans="1:13" x14ac:dyDescent="0.3">
      <c r="A25" t="s">
        <v>271</v>
      </c>
      <c r="B25" t="s">
        <v>28</v>
      </c>
    </row>
    <row r="26" spans="1:13" x14ac:dyDescent="0.3">
      <c r="A26" t="s">
        <v>276</v>
      </c>
      <c r="D26" t="s">
        <v>29</v>
      </c>
      <c r="E26" t="s">
        <v>33</v>
      </c>
      <c r="F26" t="s">
        <v>30</v>
      </c>
    </row>
    <row r="27" spans="1:13" x14ac:dyDescent="0.3">
      <c r="A27" t="s">
        <v>281</v>
      </c>
      <c r="E27" t="s">
        <v>33</v>
      </c>
    </row>
    <row r="28" spans="1:13" x14ac:dyDescent="0.3">
      <c r="A28" t="s">
        <v>282</v>
      </c>
      <c r="E28" t="s">
        <v>33</v>
      </c>
    </row>
    <row r="29" spans="1:13" x14ac:dyDescent="0.3">
      <c r="A29" t="s">
        <v>283</v>
      </c>
      <c r="E29" t="s">
        <v>33</v>
      </c>
    </row>
    <row r="30" spans="1:13" x14ac:dyDescent="0.3">
      <c r="A30" t="s">
        <v>286</v>
      </c>
      <c r="H30" t="s">
        <v>246</v>
      </c>
    </row>
    <row r="31" spans="1:13" x14ac:dyDescent="0.3">
      <c r="A31" t="s">
        <v>290</v>
      </c>
      <c r="H31" t="s">
        <v>253</v>
      </c>
    </row>
    <row r="32" spans="1:13" x14ac:dyDescent="0.3">
      <c r="A32" t="s">
        <v>292</v>
      </c>
      <c r="H32" t="s">
        <v>256</v>
      </c>
    </row>
    <row r="33" spans="1:8" x14ac:dyDescent="0.3">
      <c r="A33" t="s">
        <v>293</v>
      </c>
      <c r="H33" t="s">
        <v>257</v>
      </c>
    </row>
    <row r="34" spans="1:8" x14ac:dyDescent="0.3">
      <c r="A34" t="s">
        <v>299</v>
      </c>
    </row>
    <row r="35" spans="1:8" x14ac:dyDescent="0.3">
      <c r="A35" t="s">
        <v>300</v>
      </c>
    </row>
    <row r="36" spans="1:8" x14ac:dyDescent="0.3">
      <c r="A36" t="s">
        <v>301</v>
      </c>
    </row>
    <row r="37" spans="1:8" x14ac:dyDescent="0.3">
      <c r="A37" t="s">
        <v>302</v>
      </c>
    </row>
    <row r="38" spans="1:8" x14ac:dyDescent="0.3">
      <c r="A38" t="s">
        <v>303</v>
      </c>
    </row>
    <row r="39" spans="1:8" x14ac:dyDescent="0.3">
      <c r="A39" t="s">
        <v>304</v>
      </c>
    </row>
    <row r="40" spans="1:8" x14ac:dyDescent="0.3">
      <c r="A40" t="s">
        <v>305</v>
      </c>
    </row>
    <row r="41" spans="1:8" x14ac:dyDescent="0.3">
      <c r="A41" t="s">
        <v>306</v>
      </c>
    </row>
    <row r="42" spans="1:8" x14ac:dyDescent="0.3">
      <c r="A42" t="s">
        <v>307</v>
      </c>
    </row>
    <row r="43" spans="1:8" x14ac:dyDescent="0.3">
      <c r="A43" t="s">
        <v>308</v>
      </c>
    </row>
    <row r="44" spans="1:8" x14ac:dyDescent="0.3">
      <c r="A44" t="s">
        <v>309</v>
      </c>
    </row>
    <row r="45" spans="1:8" x14ac:dyDescent="0.3">
      <c r="A45" t="s">
        <v>310</v>
      </c>
    </row>
    <row r="46" spans="1:8" x14ac:dyDescent="0.3">
      <c r="A46" t="s">
        <v>311</v>
      </c>
    </row>
    <row r="47" spans="1:8" x14ac:dyDescent="0.3">
      <c r="A47" t="s">
        <v>312</v>
      </c>
    </row>
    <row r="48" spans="1:8" x14ac:dyDescent="0.3">
      <c r="A48" t="s">
        <v>314</v>
      </c>
    </row>
    <row r="49" spans="1:3" x14ac:dyDescent="0.3">
      <c r="A49" t="s">
        <v>315</v>
      </c>
    </row>
    <row r="50" spans="1:3" x14ac:dyDescent="0.3">
      <c r="A50" t="s">
        <v>316</v>
      </c>
    </row>
    <row r="51" spans="1:3" x14ac:dyDescent="0.3">
      <c r="A51" t="s">
        <v>317</v>
      </c>
    </row>
    <row r="52" spans="1:3" x14ac:dyDescent="0.3">
      <c r="A52" t="s">
        <v>318</v>
      </c>
    </row>
    <row r="53" spans="1:3" x14ac:dyDescent="0.3">
      <c r="A53" t="s">
        <v>319</v>
      </c>
    </row>
    <row r="54" spans="1:3" x14ac:dyDescent="0.3">
      <c r="B54" t="s">
        <v>711</v>
      </c>
      <c r="C54">
        <f>COUNTIF($J$2:$J$23, B54)</f>
        <v>2</v>
      </c>
    </row>
    <row r="55" spans="1:3" x14ac:dyDescent="0.3">
      <c r="B55" t="s">
        <v>718</v>
      </c>
      <c r="C55">
        <f>COUNTIF($J$2:$J$23, B55)</f>
        <v>3</v>
      </c>
    </row>
    <row r="56" spans="1:3" x14ac:dyDescent="0.3">
      <c r="B56" t="s">
        <v>710</v>
      </c>
      <c r="C56">
        <f>COUNTIF($J$2:$J$23, B56)</f>
        <v>3</v>
      </c>
    </row>
    <row r="57" spans="1:3" x14ac:dyDescent="0.3">
      <c r="B57" t="s">
        <v>719</v>
      </c>
      <c r="C57">
        <f>COUNTIF($J$2:$J$23, B57)</f>
        <v>1</v>
      </c>
    </row>
    <row r="58" spans="1:3" x14ac:dyDescent="0.3">
      <c r="B58" t="s">
        <v>716</v>
      </c>
      <c r="C58">
        <f t="shared" ref="C58:C63" si="1">COUNTIF($J$2:$J$23, B58)</f>
        <v>1</v>
      </c>
    </row>
    <row r="59" spans="1:3" x14ac:dyDescent="0.3">
      <c r="B59" t="s">
        <v>721</v>
      </c>
      <c r="C59">
        <f t="shared" si="1"/>
        <v>3</v>
      </c>
    </row>
    <row r="60" spans="1:3" x14ac:dyDescent="0.3">
      <c r="B60" t="s">
        <v>714</v>
      </c>
      <c r="C60">
        <f t="shared" si="1"/>
        <v>1</v>
      </c>
    </row>
    <row r="61" spans="1:3" x14ac:dyDescent="0.3">
      <c r="B61" t="s">
        <v>724</v>
      </c>
      <c r="C61">
        <f t="shared" si="1"/>
        <v>3</v>
      </c>
    </row>
    <row r="62" spans="1:3" x14ac:dyDescent="0.3">
      <c r="B62" t="s">
        <v>723</v>
      </c>
      <c r="C62">
        <f t="shared" si="1"/>
        <v>4</v>
      </c>
    </row>
    <row r="63" spans="1:3" x14ac:dyDescent="0.3">
      <c r="B63" t="s">
        <v>726</v>
      </c>
      <c r="C63">
        <f t="shared" si="1"/>
        <v>1</v>
      </c>
    </row>
  </sheetData>
  <autoFilter ref="A1:K1" xr:uid="{1498084C-57A3-41AE-9910-17682915DF6D}">
    <sortState ref="A2:K58">
      <sortCondition ref="K1"/>
    </sortState>
  </autoFilter>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F774A-01BA-4FCF-9CAE-5FF4B2EF8257}">
  <dimension ref="A1:M36"/>
  <sheetViews>
    <sheetView workbookViewId="0">
      <selection activeCell="M11" sqref="M11"/>
    </sheetView>
  </sheetViews>
  <sheetFormatPr defaultRowHeight="14.4" x14ac:dyDescent="0.3"/>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628</v>
      </c>
    </row>
    <row r="2" spans="1:13" x14ac:dyDescent="0.3">
      <c r="A2" t="s">
        <v>342</v>
      </c>
      <c r="G2" t="s">
        <v>50</v>
      </c>
      <c r="I2">
        <f>7-COUNTIF(B2:H2,"")</f>
        <v>1</v>
      </c>
      <c r="J2" t="s">
        <v>719</v>
      </c>
      <c r="K2" t="s">
        <v>326</v>
      </c>
      <c r="L2" t="s">
        <v>659</v>
      </c>
      <c r="M2" t="s">
        <v>870</v>
      </c>
    </row>
    <row r="3" spans="1:13" x14ac:dyDescent="0.3">
      <c r="A3" t="s">
        <v>346</v>
      </c>
      <c r="F3" t="s">
        <v>30</v>
      </c>
      <c r="H3" t="s">
        <v>332</v>
      </c>
      <c r="I3">
        <f t="shared" ref="I3:I11" si="0">7-COUNTIF(B3:H3,"")</f>
        <v>2</v>
      </c>
      <c r="J3" t="s">
        <v>721</v>
      </c>
      <c r="K3" t="s">
        <v>333</v>
      </c>
      <c r="L3" t="s">
        <v>872</v>
      </c>
      <c r="M3" t="s">
        <v>871</v>
      </c>
    </row>
    <row r="4" spans="1:13" x14ac:dyDescent="0.3">
      <c r="A4" t="s">
        <v>343</v>
      </c>
      <c r="H4" t="s">
        <v>327</v>
      </c>
      <c r="I4">
        <f t="shared" si="0"/>
        <v>1</v>
      </c>
      <c r="J4" t="s">
        <v>724</v>
      </c>
      <c r="K4" t="s">
        <v>328</v>
      </c>
      <c r="L4" t="s">
        <v>662</v>
      </c>
      <c r="M4" t="s">
        <v>873</v>
      </c>
    </row>
    <row r="5" spans="1:13" x14ac:dyDescent="0.3">
      <c r="A5" t="s">
        <v>336</v>
      </c>
      <c r="B5" t="s">
        <v>28</v>
      </c>
      <c r="I5">
        <f t="shared" si="0"/>
        <v>1</v>
      </c>
      <c r="J5" t="s">
        <v>711</v>
      </c>
      <c r="K5" t="s">
        <v>321</v>
      </c>
      <c r="L5" t="s">
        <v>776</v>
      </c>
      <c r="M5" t="s">
        <v>874</v>
      </c>
    </row>
    <row r="6" spans="1:13" x14ac:dyDescent="0.3">
      <c r="A6" t="s">
        <v>338</v>
      </c>
      <c r="D6" t="s">
        <v>29</v>
      </c>
      <c r="E6" t="s">
        <v>33</v>
      </c>
      <c r="I6">
        <f t="shared" si="0"/>
        <v>2</v>
      </c>
      <c r="J6" t="s">
        <v>716</v>
      </c>
      <c r="K6" t="s">
        <v>323</v>
      </c>
      <c r="L6" t="s">
        <v>662</v>
      </c>
      <c r="M6" t="s">
        <v>875</v>
      </c>
    </row>
    <row r="7" spans="1:13" x14ac:dyDescent="0.3">
      <c r="A7" t="s">
        <v>345</v>
      </c>
      <c r="H7" t="s">
        <v>330</v>
      </c>
      <c r="I7">
        <f t="shared" si="0"/>
        <v>1</v>
      </c>
      <c r="J7" t="s">
        <v>724</v>
      </c>
      <c r="K7" t="s">
        <v>331</v>
      </c>
      <c r="L7" t="s">
        <v>777</v>
      </c>
      <c r="M7" t="s">
        <v>876</v>
      </c>
    </row>
    <row r="8" spans="1:13" x14ac:dyDescent="0.3">
      <c r="A8" t="s">
        <v>337</v>
      </c>
      <c r="C8" t="s">
        <v>49</v>
      </c>
      <c r="I8">
        <f t="shared" si="0"/>
        <v>1</v>
      </c>
      <c r="J8" t="s">
        <v>714</v>
      </c>
      <c r="K8" t="s">
        <v>322</v>
      </c>
      <c r="L8" t="s">
        <v>662</v>
      </c>
      <c r="M8" t="s">
        <v>877</v>
      </c>
    </row>
    <row r="9" spans="1:13" x14ac:dyDescent="0.3">
      <c r="A9" t="s">
        <v>339</v>
      </c>
      <c r="E9" t="s">
        <v>33</v>
      </c>
      <c r="I9">
        <f t="shared" si="0"/>
        <v>1</v>
      </c>
      <c r="J9" t="s">
        <v>716</v>
      </c>
      <c r="K9" t="s">
        <v>324</v>
      </c>
      <c r="L9" t="s">
        <v>772</v>
      </c>
      <c r="M9" t="s">
        <v>878</v>
      </c>
    </row>
    <row r="10" spans="1:13" x14ac:dyDescent="0.3">
      <c r="A10" t="s">
        <v>340</v>
      </c>
      <c r="E10" t="s">
        <v>33</v>
      </c>
      <c r="I10">
        <f t="shared" si="0"/>
        <v>1</v>
      </c>
      <c r="J10" t="s">
        <v>716</v>
      </c>
      <c r="K10" t="s">
        <v>325</v>
      </c>
      <c r="L10" t="s">
        <v>778</v>
      </c>
      <c r="M10" t="s">
        <v>879</v>
      </c>
    </row>
    <row r="11" spans="1:13" x14ac:dyDescent="0.3">
      <c r="A11" t="s">
        <v>335</v>
      </c>
      <c r="B11" t="s">
        <v>28</v>
      </c>
      <c r="F11" t="s">
        <v>30</v>
      </c>
      <c r="I11">
        <f t="shared" si="0"/>
        <v>2</v>
      </c>
      <c r="J11" t="s">
        <v>711</v>
      </c>
      <c r="K11" t="s">
        <v>320</v>
      </c>
      <c r="L11" t="s">
        <v>779</v>
      </c>
      <c r="M11" t="s">
        <v>636</v>
      </c>
    </row>
    <row r="12" spans="1:13" x14ac:dyDescent="0.3">
      <c r="A12" t="s">
        <v>341</v>
      </c>
      <c r="G12" t="s">
        <v>50</v>
      </c>
    </row>
    <row r="13" spans="1:13" x14ac:dyDescent="0.3">
      <c r="A13" t="s">
        <v>344</v>
      </c>
      <c r="H13" t="s">
        <v>329</v>
      </c>
    </row>
    <row r="14" spans="1:13" x14ac:dyDescent="0.3">
      <c r="A14" t="s">
        <v>347</v>
      </c>
      <c r="H14" t="s">
        <v>334</v>
      </c>
    </row>
    <row r="15" spans="1:13" x14ac:dyDescent="0.3">
      <c r="A15" t="s">
        <v>348</v>
      </c>
      <c r="H15" t="s">
        <v>334</v>
      </c>
    </row>
    <row r="16" spans="1:13" x14ac:dyDescent="0.3">
      <c r="A16" t="s">
        <v>349</v>
      </c>
    </row>
    <row r="17" spans="1:3" x14ac:dyDescent="0.3">
      <c r="A17" t="s">
        <v>350</v>
      </c>
    </row>
    <row r="18" spans="1:3" x14ac:dyDescent="0.3">
      <c r="A18" t="s">
        <v>351</v>
      </c>
    </row>
    <row r="19" spans="1:3" x14ac:dyDescent="0.3">
      <c r="A19" t="s">
        <v>352</v>
      </c>
    </row>
    <row r="20" spans="1:3" x14ac:dyDescent="0.3">
      <c r="A20" t="s">
        <v>353</v>
      </c>
    </row>
    <row r="21" spans="1:3" x14ac:dyDescent="0.3">
      <c r="A21" t="s">
        <v>354</v>
      </c>
    </row>
    <row r="22" spans="1:3" x14ac:dyDescent="0.3">
      <c r="A22" t="s">
        <v>355</v>
      </c>
    </row>
    <row r="23" spans="1:3" x14ac:dyDescent="0.3">
      <c r="A23" t="s">
        <v>356</v>
      </c>
    </row>
    <row r="24" spans="1:3" x14ac:dyDescent="0.3">
      <c r="A24" t="s">
        <v>357</v>
      </c>
    </row>
    <row r="25" spans="1:3" x14ac:dyDescent="0.3">
      <c r="A25" t="s">
        <v>358</v>
      </c>
    </row>
    <row r="26" spans="1:3" x14ac:dyDescent="0.3">
      <c r="A26" t="s">
        <v>359</v>
      </c>
    </row>
    <row r="27" spans="1:3" x14ac:dyDescent="0.3">
      <c r="B27" t="s">
        <v>711</v>
      </c>
      <c r="C27">
        <f>COUNTIF($J$2:$J$11, B27)</f>
        <v>2</v>
      </c>
    </row>
    <row r="28" spans="1:3" x14ac:dyDescent="0.3">
      <c r="B28" t="s">
        <v>718</v>
      </c>
      <c r="C28">
        <f t="shared" ref="C28:C36" si="1">COUNTIF($J$2:$J$11, B28)</f>
        <v>0</v>
      </c>
    </row>
    <row r="29" spans="1:3" x14ac:dyDescent="0.3">
      <c r="B29" t="s">
        <v>710</v>
      </c>
      <c r="C29">
        <f t="shared" si="1"/>
        <v>0</v>
      </c>
    </row>
    <row r="30" spans="1:3" x14ac:dyDescent="0.3">
      <c r="B30" t="s">
        <v>719</v>
      </c>
      <c r="C30">
        <f t="shared" si="1"/>
        <v>1</v>
      </c>
    </row>
    <row r="31" spans="1:3" x14ac:dyDescent="0.3">
      <c r="B31" t="s">
        <v>716</v>
      </c>
      <c r="C31">
        <f t="shared" si="1"/>
        <v>3</v>
      </c>
    </row>
    <row r="32" spans="1:3" x14ac:dyDescent="0.3">
      <c r="B32" t="s">
        <v>721</v>
      </c>
      <c r="C32">
        <f t="shared" si="1"/>
        <v>1</v>
      </c>
    </row>
    <row r="33" spans="2:3" x14ac:dyDescent="0.3">
      <c r="B33" t="s">
        <v>714</v>
      </c>
      <c r="C33">
        <f t="shared" si="1"/>
        <v>1</v>
      </c>
    </row>
    <row r="34" spans="2:3" x14ac:dyDescent="0.3">
      <c r="B34" t="s">
        <v>724</v>
      </c>
      <c r="C34">
        <f t="shared" si="1"/>
        <v>2</v>
      </c>
    </row>
    <row r="35" spans="2:3" x14ac:dyDescent="0.3">
      <c r="B35" t="s">
        <v>723</v>
      </c>
      <c r="C35">
        <f t="shared" si="1"/>
        <v>0</v>
      </c>
    </row>
    <row r="36" spans="2:3" x14ac:dyDescent="0.3">
      <c r="B36" t="s">
        <v>726</v>
      </c>
      <c r="C36">
        <f t="shared" si="1"/>
        <v>0</v>
      </c>
    </row>
  </sheetData>
  <autoFilter ref="A1:K1" xr:uid="{6E8EE3CA-F6BC-4CD2-9065-5F09623DEE43}">
    <sortState ref="A2:K26">
      <sortCondition ref="K1"/>
    </sortState>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B3548-414A-49C5-9125-A0FF40D68344}">
  <dimension ref="A1:M42"/>
  <sheetViews>
    <sheetView topLeftCell="A3" workbookViewId="0">
      <selection activeCell="M25" sqref="M25"/>
    </sheetView>
  </sheetViews>
  <sheetFormatPr defaultRowHeight="14.4" x14ac:dyDescent="0.3"/>
  <cols>
    <col min="7" max="7" width="14.109375" customWidth="1"/>
    <col min="8" max="8" width="39.6640625" customWidth="1"/>
    <col min="9" max="9" width="10.109375" customWidth="1"/>
    <col min="10" max="10" width="7.6640625" bestFit="1" customWidth="1"/>
  </cols>
  <sheetData>
    <row r="1" spans="1:13" x14ac:dyDescent="0.3">
      <c r="A1" s="1" t="s">
        <v>53</v>
      </c>
      <c r="B1" s="1" t="s">
        <v>28</v>
      </c>
      <c r="C1" s="1" t="s">
        <v>49</v>
      </c>
      <c r="D1" s="1" t="s">
        <v>29</v>
      </c>
      <c r="E1" s="1" t="s">
        <v>33</v>
      </c>
      <c r="F1" s="1" t="s">
        <v>30</v>
      </c>
      <c r="G1" s="1" t="s">
        <v>50</v>
      </c>
      <c r="H1" s="1" t="s">
        <v>51</v>
      </c>
      <c r="I1" s="1" t="s">
        <v>709</v>
      </c>
      <c r="J1" s="1" t="s">
        <v>645</v>
      </c>
      <c r="K1" s="1" t="s">
        <v>52</v>
      </c>
      <c r="L1" s="1" t="s">
        <v>650</v>
      </c>
      <c r="M1" s="1" t="s">
        <v>628</v>
      </c>
    </row>
    <row r="2" spans="1:13" x14ac:dyDescent="0.3">
      <c r="A2" t="s">
        <v>418</v>
      </c>
      <c r="F2" t="s">
        <v>30</v>
      </c>
      <c r="I2">
        <f>7-COUNTIF(B2:H2,"")</f>
        <v>1</v>
      </c>
      <c r="J2" t="s">
        <v>718</v>
      </c>
      <c r="K2" t="s">
        <v>394</v>
      </c>
      <c r="L2" t="s">
        <v>673</v>
      </c>
      <c r="M2" t="s">
        <v>853</v>
      </c>
    </row>
    <row r="3" spans="1:13" x14ac:dyDescent="0.3">
      <c r="A3" t="s">
        <v>404</v>
      </c>
      <c r="D3" t="s">
        <v>29</v>
      </c>
      <c r="H3" t="s">
        <v>369</v>
      </c>
      <c r="I3">
        <f t="shared" ref="I3:I22" si="0">7-COUNTIF(B3:H3,"")</f>
        <v>2</v>
      </c>
      <c r="J3" t="s">
        <v>724</v>
      </c>
      <c r="K3" t="s">
        <v>370</v>
      </c>
      <c r="L3" t="s">
        <v>780</v>
      </c>
      <c r="M3" t="s">
        <v>854</v>
      </c>
    </row>
    <row r="4" spans="1:13" x14ac:dyDescent="0.3">
      <c r="A4" t="s">
        <v>396</v>
      </c>
      <c r="B4" t="s">
        <v>28</v>
      </c>
      <c r="D4" t="s">
        <v>29</v>
      </c>
      <c r="F4" t="s">
        <v>30</v>
      </c>
      <c r="I4">
        <f t="shared" si="0"/>
        <v>3</v>
      </c>
      <c r="J4" t="s">
        <v>726</v>
      </c>
      <c r="K4" t="s">
        <v>362</v>
      </c>
      <c r="L4" t="s">
        <v>782</v>
      </c>
      <c r="M4" t="s">
        <v>855</v>
      </c>
    </row>
    <row r="5" spans="1:13" x14ac:dyDescent="0.3">
      <c r="A5" t="s">
        <v>411</v>
      </c>
      <c r="H5" t="s">
        <v>381</v>
      </c>
      <c r="I5">
        <f t="shared" si="0"/>
        <v>1</v>
      </c>
      <c r="J5" t="s">
        <v>724</v>
      </c>
      <c r="K5" t="s">
        <v>382</v>
      </c>
      <c r="L5" t="s">
        <v>781</v>
      </c>
      <c r="M5" t="s">
        <v>856</v>
      </c>
    </row>
    <row r="6" spans="1:13" x14ac:dyDescent="0.3">
      <c r="A6" t="s">
        <v>414</v>
      </c>
      <c r="H6" t="s">
        <v>387</v>
      </c>
      <c r="I6">
        <f t="shared" si="0"/>
        <v>1</v>
      </c>
      <c r="J6" t="s">
        <v>721</v>
      </c>
      <c r="K6" t="s">
        <v>388</v>
      </c>
      <c r="L6" t="s">
        <v>672</v>
      </c>
      <c r="M6" t="s">
        <v>857</v>
      </c>
    </row>
    <row r="7" spans="1:13" x14ac:dyDescent="0.3">
      <c r="A7" t="s">
        <v>403</v>
      </c>
      <c r="D7" t="s">
        <v>29</v>
      </c>
      <c r="G7" t="s">
        <v>50</v>
      </c>
      <c r="I7">
        <f t="shared" si="0"/>
        <v>2</v>
      </c>
      <c r="J7" t="s">
        <v>710</v>
      </c>
      <c r="K7" t="s">
        <v>368</v>
      </c>
      <c r="L7" t="s">
        <v>859</v>
      </c>
      <c r="M7" t="s">
        <v>858</v>
      </c>
    </row>
    <row r="8" spans="1:13" x14ac:dyDescent="0.3">
      <c r="A8" t="s">
        <v>405</v>
      </c>
      <c r="E8" t="s">
        <v>33</v>
      </c>
      <c r="H8" t="s">
        <v>371</v>
      </c>
      <c r="I8">
        <f t="shared" si="0"/>
        <v>2</v>
      </c>
      <c r="J8" t="s">
        <v>716</v>
      </c>
      <c r="K8" t="s">
        <v>372</v>
      </c>
      <c r="L8" t="s">
        <v>783</v>
      </c>
      <c r="M8" t="s">
        <v>860</v>
      </c>
    </row>
    <row r="9" spans="1:13" x14ac:dyDescent="0.3">
      <c r="A9" t="s">
        <v>407</v>
      </c>
      <c r="F9" t="s">
        <v>30</v>
      </c>
      <c r="G9" t="s">
        <v>50</v>
      </c>
      <c r="I9">
        <f t="shared" si="0"/>
        <v>2</v>
      </c>
      <c r="J9" t="s">
        <v>719</v>
      </c>
      <c r="K9" t="s">
        <v>374</v>
      </c>
      <c r="L9" t="s">
        <v>785</v>
      </c>
      <c r="M9" t="s">
        <v>784</v>
      </c>
    </row>
    <row r="10" spans="1:13" x14ac:dyDescent="0.3">
      <c r="A10" t="s">
        <v>415</v>
      </c>
      <c r="H10" t="s">
        <v>389</v>
      </c>
      <c r="I10">
        <f t="shared" si="0"/>
        <v>1</v>
      </c>
      <c r="J10" t="s">
        <v>724</v>
      </c>
      <c r="K10" t="s">
        <v>390</v>
      </c>
      <c r="L10" t="s">
        <v>862</v>
      </c>
      <c r="M10" t="s">
        <v>861</v>
      </c>
    </row>
    <row r="11" spans="1:13" x14ac:dyDescent="0.3">
      <c r="A11" t="s">
        <v>417</v>
      </c>
      <c r="F11" t="s">
        <v>30</v>
      </c>
      <c r="I11">
        <f t="shared" si="0"/>
        <v>1</v>
      </c>
      <c r="J11" t="s">
        <v>718</v>
      </c>
      <c r="K11" t="s">
        <v>393</v>
      </c>
      <c r="L11" t="s">
        <v>656</v>
      </c>
      <c r="M11" t="s">
        <v>863</v>
      </c>
    </row>
    <row r="12" spans="1:13" x14ac:dyDescent="0.3">
      <c r="A12" t="s">
        <v>413</v>
      </c>
      <c r="F12" t="s">
        <v>30</v>
      </c>
      <c r="H12" t="s">
        <v>385</v>
      </c>
      <c r="I12">
        <f t="shared" si="0"/>
        <v>2</v>
      </c>
      <c r="J12" t="s">
        <v>724</v>
      </c>
      <c r="K12" t="s">
        <v>386</v>
      </c>
      <c r="L12" t="s">
        <v>787</v>
      </c>
      <c r="M12" t="s">
        <v>786</v>
      </c>
    </row>
    <row r="13" spans="1:13" x14ac:dyDescent="0.3">
      <c r="A13" t="s">
        <v>402</v>
      </c>
      <c r="D13" t="s">
        <v>29</v>
      </c>
      <c r="G13" t="s">
        <v>50</v>
      </c>
      <c r="H13" t="s">
        <v>366</v>
      </c>
      <c r="I13">
        <f t="shared" si="0"/>
        <v>3</v>
      </c>
      <c r="J13" t="s">
        <v>710</v>
      </c>
      <c r="K13" t="s">
        <v>367</v>
      </c>
      <c r="L13" t="s">
        <v>672</v>
      </c>
      <c r="M13" t="s">
        <v>864</v>
      </c>
    </row>
    <row r="14" spans="1:13" x14ac:dyDescent="0.3">
      <c r="A14" t="s">
        <v>410</v>
      </c>
      <c r="H14" t="s">
        <v>379</v>
      </c>
      <c r="I14">
        <f t="shared" si="0"/>
        <v>1</v>
      </c>
      <c r="J14" t="s">
        <v>724</v>
      </c>
      <c r="K14" t="s">
        <v>380</v>
      </c>
      <c r="L14" t="s">
        <v>790</v>
      </c>
      <c r="M14" t="s">
        <v>788</v>
      </c>
    </row>
    <row r="15" spans="1:13" x14ac:dyDescent="0.3">
      <c r="A15" t="s">
        <v>409</v>
      </c>
      <c r="H15" t="s">
        <v>377</v>
      </c>
      <c r="I15">
        <f t="shared" si="0"/>
        <v>1</v>
      </c>
      <c r="J15" t="s">
        <v>724</v>
      </c>
      <c r="K15" t="s">
        <v>378</v>
      </c>
      <c r="L15" t="s">
        <v>789</v>
      </c>
      <c r="M15" t="s">
        <v>865</v>
      </c>
    </row>
    <row r="16" spans="1:13" x14ac:dyDescent="0.3">
      <c r="A16" t="s">
        <v>416</v>
      </c>
      <c r="H16" t="s">
        <v>391</v>
      </c>
      <c r="I16">
        <f t="shared" si="0"/>
        <v>1</v>
      </c>
      <c r="J16" t="s">
        <v>724</v>
      </c>
      <c r="K16" t="s">
        <v>392</v>
      </c>
      <c r="L16" t="s">
        <v>791</v>
      </c>
      <c r="M16" t="s">
        <v>866</v>
      </c>
    </row>
    <row r="17" spans="1:13" x14ac:dyDescent="0.3">
      <c r="A17" t="s">
        <v>400</v>
      </c>
      <c r="D17" t="s">
        <v>29</v>
      </c>
      <c r="E17" t="s">
        <v>33</v>
      </c>
      <c r="F17" t="s">
        <v>30</v>
      </c>
      <c r="I17">
        <f t="shared" si="0"/>
        <v>3</v>
      </c>
      <c r="J17" t="s">
        <v>716</v>
      </c>
      <c r="K17" t="s">
        <v>365</v>
      </c>
      <c r="L17" t="s">
        <v>792</v>
      </c>
      <c r="M17" t="s">
        <v>867</v>
      </c>
    </row>
    <row r="18" spans="1:13" x14ac:dyDescent="0.3">
      <c r="A18" t="s">
        <v>412</v>
      </c>
      <c r="H18" t="s">
        <v>383</v>
      </c>
      <c r="I18">
        <f t="shared" si="0"/>
        <v>1</v>
      </c>
      <c r="J18" t="s">
        <v>724</v>
      </c>
      <c r="K18" t="s">
        <v>384</v>
      </c>
      <c r="L18" t="s">
        <v>796</v>
      </c>
      <c r="M18" t="s">
        <v>868</v>
      </c>
    </row>
    <row r="19" spans="1:13" x14ac:dyDescent="0.3">
      <c r="A19" t="s">
        <v>395</v>
      </c>
      <c r="B19" t="s">
        <v>28</v>
      </c>
      <c r="D19" t="s">
        <v>29</v>
      </c>
      <c r="E19" t="s">
        <v>33</v>
      </c>
      <c r="F19" t="s">
        <v>30</v>
      </c>
      <c r="H19" t="s">
        <v>360</v>
      </c>
      <c r="I19">
        <f t="shared" si="0"/>
        <v>5</v>
      </c>
      <c r="J19" t="s">
        <v>716</v>
      </c>
      <c r="K19" t="s">
        <v>361</v>
      </c>
      <c r="L19" t="s">
        <v>671</v>
      </c>
      <c r="M19" t="s">
        <v>869</v>
      </c>
    </row>
    <row r="20" spans="1:13" x14ac:dyDescent="0.3">
      <c r="A20" t="s">
        <v>406</v>
      </c>
      <c r="E20" t="s">
        <v>33</v>
      </c>
      <c r="F20" t="s">
        <v>30</v>
      </c>
      <c r="I20">
        <f t="shared" si="0"/>
        <v>2</v>
      </c>
      <c r="J20" t="s">
        <v>716</v>
      </c>
      <c r="K20" t="s">
        <v>373</v>
      </c>
      <c r="L20" t="s">
        <v>670</v>
      </c>
      <c r="M20" t="s">
        <v>373</v>
      </c>
    </row>
    <row r="21" spans="1:13" x14ac:dyDescent="0.3">
      <c r="A21" t="s">
        <v>408</v>
      </c>
      <c r="H21" t="s">
        <v>375</v>
      </c>
      <c r="I21">
        <f t="shared" si="0"/>
        <v>1</v>
      </c>
      <c r="J21" t="s">
        <v>721</v>
      </c>
      <c r="K21" t="s">
        <v>376</v>
      </c>
      <c r="L21" t="s">
        <v>651</v>
      </c>
      <c r="M21" t="s">
        <v>793</v>
      </c>
    </row>
    <row r="22" spans="1:13" x14ac:dyDescent="0.3">
      <c r="A22" t="s">
        <v>398</v>
      </c>
      <c r="C22" t="s">
        <v>49</v>
      </c>
      <c r="F22" t="s">
        <v>30</v>
      </c>
      <c r="H22" t="s">
        <v>363</v>
      </c>
      <c r="I22">
        <f t="shared" si="0"/>
        <v>3</v>
      </c>
      <c r="J22" t="s">
        <v>724</v>
      </c>
      <c r="K22" t="s">
        <v>727</v>
      </c>
      <c r="L22" t="s">
        <v>794</v>
      </c>
      <c r="M22" t="s">
        <v>637</v>
      </c>
    </row>
    <row r="23" spans="1:13" x14ac:dyDescent="0.3">
      <c r="A23" t="s">
        <v>397</v>
      </c>
      <c r="B23" t="s">
        <v>28</v>
      </c>
    </row>
    <row r="24" spans="1:13" x14ac:dyDescent="0.3">
      <c r="A24" t="s">
        <v>399</v>
      </c>
      <c r="C24" t="s">
        <v>49</v>
      </c>
      <c r="H24" t="s">
        <v>364</v>
      </c>
    </row>
    <row r="25" spans="1:13" x14ac:dyDescent="0.3">
      <c r="A25" t="s">
        <v>401</v>
      </c>
      <c r="D25" t="s">
        <v>29</v>
      </c>
      <c r="E25" t="s">
        <v>33</v>
      </c>
      <c r="F25" t="s">
        <v>30</v>
      </c>
    </row>
    <row r="26" spans="1:13" x14ac:dyDescent="0.3">
      <c r="A26" t="s">
        <v>419</v>
      </c>
    </row>
    <row r="27" spans="1:13" x14ac:dyDescent="0.3">
      <c r="A27" t="s">
        <v>420</v>
      </c>
    </row>
    <row r="28" spans="1:13" x14ac:dyDescent="0.3">
      <c r="A28" t="s">
        <v>421</v>
      </c>
    </row>
    <row r="29" spans="1:13" x14ac:dyDescent="0.3">
      <c r="A29" t="s">
        <v>422</v>
      </c>
    </row>
    <row r="30" spans="1:13" x14ac:dyDescent="0.3">
      <c r="A30" t="s">
        <v>423</v>
      </c>
    </row>
    <row r="31" spans="1:13" x14ac:dyDescent="0.3">
      <c r="A31" t="s">
        <v>424</v>
      </c>
    </row>
    <row r="32" spans="1:13" x14ac:dyDescent="0.3">
      <c r="A32" t="s">
        <v>425</v>
      </c>
    </row>
    <row r="33" spans="2:3" x14ac:dyDescent="0.3">
      <c r="B33" t="s">
        <v>711</v>
      </c>
      <c r="C33">
        <f>COUNTIF($J$2:$J$22, B33)</f>
        <v>0</v>
      </c>
    </row>
    <row r="34" spans="2:3" x14ac:dyDescent="0.3">
      <c r="B34" t="s">
        <v>718</v>
      </c>
      <c r="C34">
        <f t="shared" ref="C34:C42" si="1">COUNTIF($J$2:$J$22, B34)</f>
        <v>2</v>
      </c>
    </row>
    <row r="35" spans="2:3" x14ac:dyDescent="0.3">
      <c r="B35" t="s">
        <v>710</v>
      </c>
      <c r="C35">
        <f t="shared" si="1"/>
        <v>2</v>
      </c>
    </row>
    <row r="36" spans="2:3" x14ac:dyDescent="0.3">
      <c r="B36" t="s">
        <v>719</v>
      </c>
      <c r="C36">
        <f t="shared" si="1"/>
        <v>1</v>
      </c>
    </row>
    <row r="37" spans="2:3" x14ac:dyDescent="0.3">
      <c r="B37" t="s">
        <v>716</v>
      </c>
      <c r="C37">
        <f t="shared" si="1"/>
        <v>4</v>
      </c>
    </row>
    <row r="38" spans="2:3" x14ac:dyDescent="0.3">
      <c r="B38" t="s">
        <v>721</v>
      </c>
      <c r="C38">
        <f t="shared" si="1"/>
        <v>2</v>
      </c>
    </row>
    <row r="39" spans="2:3" x14ac:dyDescent="0.3">
      <c r="B39" t="s">
        <v>714</v>
      </c>
      <c r="C39">
        <f t="shared" si="1"/>
        <v>0</v>
      </c>
    </row>
    <row r="40" spans="2:3" x14ac:dyDescent="0.3">
      <c r="B40" t="s">
        <v>724</v>
      </c>
      <c r="C40">
        <f t="shared" si="1"/>
        <v>9</v>
      </c>
    </row>
    <row r="41" spans="2:3" x14ac:dyDescent="0.3">
      <c r="B41" t="s">
        <v>723</v>
      </c>
      <c r="C41">
        <f t="shared" si="1"/>
        <v>0</v>
      </c>
    </row>
    <row r="42" spans="2:3" x14ac:dyDescent="0.3">
      <c r="B42" t="s">
        <v>726</v>
      </c>
      <c r="C42">
        <f t="shared" si="1"/>
        <v>1</v>
      </c>
    </row>
  </sheetData>
  <autoFilter ref="A1:K1" xr:uid="{3F550852-F26C-4733-9C62-718EF1C56679}">
    <sortState ref="A2:K32">
      <sortCondition ref="K1"/>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Summary</vt:lpstr>
      <vt:lpstr>FH1</vt:lpstr>
      <vt:lpstr>FH2</vt:lpstr>
      <vt:lpstr>FH3</vt:lpstr>
      <vt:lpstr>FH4</vt:lpstr>
      <vt:lpstr>FH5</vt:lpstr>
      <vt:lpstr>FH6</vt:lpstr>
      <vt:lpstr>FH7</vt:lpstr>
      <vt:lpstr>FH8</vt:lpstr>
      <vt:lpstr>FH9</vt:lpstr>
      <vt:lpstr>FH10</vt:lpstr>
      <vt:lpstr>FH11</vt:lpstr>
      <vt:lpstr>FH12</vt:lpstr>
      <vt:lpstr>FH13</vt:lpstr>
      <vt:lpstr>Analysis</vt:lpstr>
      <vt:lpstr>Codes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Microsoft</cp:lastModifiedBy>
  <dcterms:created xsi:type="dcterms:W3CDTF">2019-02-21T15:11:36Z</dcterms:created>
  <dcterms:modified xsi:type="dcterms:W3CDTF">2019-03-20T11:01:49Z</dcterms:modified>
</cp:coreProperties>
</file>