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TU Delft\Master Thesis\To_Upload\output_excel_files\"/>
    </mc:Choice>
  </mc:AlternateContent>
  <xr:revisionPtr revIDLastSave="0" documentId="13_ncr:1_{9F6EE8AD-6167-4577-9885-83D3400C81F2}" xr6:coauthVersionLast="47" xr6:coauthVersionMax="47" xr10:uidLastSave="{00000000-0000-0000-0000-000000000000}"/>
  <bookViews>
    <workbookView xWindow="-120" yWindow="-120" windowWidth="29040" windowHeight="15840" xr2:uid="{ACCB0ECC-C8C5-4FA2-AEC5-42E2CD4E8153}"/>
  </bookViews>
  <sheets>
    <sheet name="VKT Comparison" sheetId="8" r:id="rId1"/>
    <sheet name="aggr_emm" sheetId="1" r:id="rId2"/>
    <sheet name="emm reduction comparison" sheetId="7" r:id="rId3"/>
    <sheet name="base_run" sheetId="2" r:id="rId4"/>
    <sheet name="alg1_run" sheetId="3" r:id="rId5"/>
    <sheet name="alg2_run" sheetId="4" r:id="rId6"/>
    <sheet name="alg2_nstp" sheetId="6" r:id="rId7"/>
    <sheet name="all_timeLoss" sheetId="5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0" i="8" l="1"/>
  <c r="G15" i="8"/>
  <c r="C5" i="7"/>
  <c r="C4" i="7"/>
  <c r="C3" i="7"/>
  <c r="C2" i="7"/>
  <c r="D5" i="7" s="1"/>
  <c r="E5" i="7" s="1"/>
  <c r="E3" i="4"/>
  <c r="E4" i="4"/>
  <c r="E5" i="4"/>
  <c r="E6" i="4"/>
  <c r="E7" i="4"/>
  <c r="E8" i="4"/>
  <c r="E9" i="4"/>
  <c r="E10" i="4"/>
  <c r="E11" i="4"/>
  <c r="E2" i="4"/>
  <c r="E17" i="4"/>
  <c r="D3" i="4" s="1"/>
  <c r="K3" i="4" s="1"/>
  <c r="E18" i="4"/>
  <c r="D4" i="4" s="1"/>
  <c r="K4" i="4" s="1"/>
  <c r="E19" i="4"/>
  <c r="D5" i="4" s="1"/>
  <c r="K5" i="4" s="1"/>
  <c r="E20" i="4"/>
  <c r="D6" i="4" s="1"/>
  <c r="K6" i="4" s="1"/>
  <c r="E21" i="4"/>
  <c r="D7" i="4" s="1"/>
  <c r="K7" i="4" s="1"/>
  <c r="E22" i="4"/>
  <c r="D8" i="4" s="1"/>
  <c r="K8" i="4" s="1"/>
  <c r="E23" i="4"/>
  <c r="D9" i="4" s="1"/>
  <c r="K9" i="4" s="1"/>
  <c r="E24" i="4"/>
  <c r="D10" i="4" s="1"/>
  <c r="K10" i="4" s="1"/>
  <c r="E25" i="4"/>
  <c r="D11" i="4" s="1"/>
  <c r="K11" i="4" s="1"/>
  <c r="E16" i="4"/>
  <c r="D2" i="4" s="1"/>
  <c r="K2" i="4" s="1"/>
  <c r="K13" i="4" s="1"/>
  <c r="K6" i="3"/>
  <c r="K10" i="3"/>
  <c r="E2" i="3"/>
  <c r="E4" i="3"/>
  <c r="E3" i="3"/>
  <c r="E5" i="3"/>
  <c r="E6" i="3"/>
  <c r="E7" i="3"/>
  <c r="E8" i="3"/>
  <c r="E9" i="3"/>
  <c r="E10" i="3"/>
  <c r="E11" i="3"/>
  <c r="E17" i="3"/>
  <c r="D3" i="3" s="1"/>
  <c r="K3" i="3" s="1"/>
  <c r="E18" i="3"/>
  <c r="D4" i="3" s="1"/>
  <c r="K4" i="3" s="1"/>
  <c r="E19" i="3"/>
  <c r="D5" i="3" s="1"/>
  <c r="K5" i="3" s="1"/>
  <c r="E20" i="3"/>
  <c r="D6" i="3" s="1"/>
  <c r="E21" i="3"/>
  <c r="D7" i="3" s="1"/>
  <c r="K7" i="3" s="1"/>
  <c r="E22" i="3"/>
  <c r="D8" i="3" s="1"/>
  <c r="K8" i="3" s="1"/>
  <c r="E23" i="3"/>
  <c r="D9" i="3" s="1"/>
  <c r="K9" i="3" s="1"/>
  <c r="E24" i="3"/>
  <c r="D10" i="3" s="1"/>
  <c r="E25" i="3"/>
  <c r="D11" i="3" s="1"/>
  <c r="K11" i="3" s="1"/>
  <c r="E16" i="3"/>
  <c r="D2" i="3" s="1"/>
  <c r="K2" i="3" s="1"/>
  <c r="K13" i="3" s="1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G13" i="2"/>
  <c r="G13" i="3"/>
  <c r="K10" i="2"/>
  <c r="E11" i="2"/>
  <c r="K11" i="2" s="1"/>
  <c r="E3" i="2"/>
  <c r="K3" i="2" s="1"/>
  <c r="E4" i="2"/>
  <c r="K4" i="2" s="1"/>
  <c r="E5" i="2"/>
  <c r="K5" i="2" s="1"/>
  <c r="E6" i="2"/>
  <c r="K6" i="2" s="1"/>
  <c r="E7" i="2"/>
  <c r="K7" i="2" s="1"/>
  <c r="E8" i="2"/>
  <c r="K8" i="2" s="1"/>
  <c r="E9" i="2"/>
  <c r="K9" i="2" s="1"/>
  <c r="E10" i="2"/>
  <c r="E2" i="2"/>
  <c r="K2" i="2" s="1"/>
  <c r="C2" i="5"/>
  <c r="L13" i="2"/>
  <c r="C5" i="5"/>
  <c r="AN13" i="6"/>
  <c r="AL13" i="6"/>
  <c r="AK13" i="6"/>
  <c r="AJ13" i="6"/>
  <c r="AI13" i="6"/>
  <c r="AH13" i="6"/>
  <c r="AG13" i="6"/>
  <c r="AF13" i="6"/>
  <c r="AE13" i="6"/>
  <c r="AD13" i="6"/>
  <c r="AC13" i="6"/>
  <c r="AB13" i="6"/>
  <c r="AA13" i="6"/>
  <c r="Z13" i="6"/>
  <c r="Y13" i="6"/>
  <c r="X13" i="6"/>
  <c r="W13" i="6"/>
  <c r="V13" i="6"/>
  <c r="U13" i="6"/>
  <c r="T13" i="6"/>
  <c r="S13" i="6"/>
  <c r="R13" i="6"/>
  <c r="Q13" i="6"/>
  <c r="P13" i="6"/>
  <c r="O13" i="6"/>
  <c r="N13" i="6"/>
  <c r="M13" i="6"/>
  <c r="L13" i="6"/>
  <c r="K13" i="6"/>
  <c r="J13" i="6"/>
  <c r="I13" i="6"/>
  <c r="E13" i="6"/>
  <c r="C3" i="5"/>
  <c r="C4" i="5"/>
  <c r="G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G330" i="1"/>
  <c r="H330" i="1"/>
  <c r="F330" i="1"/>
  <c r="H329" i="1"/>
  <c r="G329" i="1"/>
  <c r="F329" i="1"/>
  <c r="F328" i="1"/>
  <c r="G328" i="1"/>
  <c r="H328" i="1"/>
  <c r="E328" i="1"/>
  <c r="D4" i="7" l="1"/>
  <c r="E4" i="7" s="1"/>
  <c r="D3" i="7"/>
  <c r="E3" i="7" s="1"/>
  <c r="AQ13" i="4"/>
  <c r="AQ13" i="3"/>
  <c r="K13" i="2"/>
  <c r="AQ13" i="2"/>
</calcChain>
</file>

<file path=xl/sharedStrings.xml><?xml version="1.0" encoding="utf-8"?>
<sst xmlns="http://schemas.openxmlformats.org/spreadsheetml/2006/main" count="682" uniqueCount="467">
  <si>
    <t>taz</t>
  </si>
  <si>
    <t>lat</t>
  </si>
  <si>
    <t>long</t>
  </si>
  <si>
    <t>emm_base</t>
  </si>
  <si>
    <t>emm_alg1</t>
  </si>
  <si>
    <t>emm_alg2</t>
  </si>
  <si>
    <t>0_7</t>
  </si>
  <si>
    <t>0_8</t>
  </si>
  <si>
    <t>0_9</t>
  </si>
  <si>
    <t>0_10</t>
  </si>
  <si>
    <t>1_2</t>
  </si>
  <si>
    <t>1_3</t>
  </si>
  <si>
    <t>1_6</t>
  </si>
  <si>
    <t>1_7</t>
  </si>
  <si>
    <t>1_8</t>
  </si>
  <si>
    <t>1_9</t>
  </si>
  <si>
    <t>1_10</t>
  </si>
  <si>
    <t>1_11</t>
  </si>
  <si>
    <t>1_12</t>
  </si>
  <si>
    <t>2_2</t>
  </si>
  <si>
    <t>2_3</t>
  </si>
  <si>
    <t>2_4</t>
  </si>
  <si>
    <t>2_5</t>
  </si>
  <si>
    <t>2_6</t>
  </si>
  <si>
    <t>2_7</t>
  </si>
  <si>
    <t>2_8</t>
  </si>
  <si>
    <t>2_9</t>
  </si>
  <si>
    <t>2_10</t>
  </si>
  <si>
    <t>2_11</t>
  </si>
  <si>
    <t>2_13</t>
  </si>
  <si>
    <t>3_2</t>
  </si>
  <si>
    <t>3_3</t>
  </si>
  <si>
    <t>3_4</t>
  </si>
  <si>
    <t>3_7</t>
  </si>
  <si>
    <t>3_8</t>
  </si>
  <si>
    <t>3_9</t>
  </si>
  <si>
    <t>3_10</t>
  </si>
  <si>
    <t>3_11</t>
  </si>
  <si>
    <t>3_12</t>
  </si>
  <si>
    <t>3_16</t>
  </si>
  <si>
    <t>4_2</t>
  </si>
  <si>
    <t>4_3</t>
  </si>
  <si>
    <t>4_4</t>
  </si>
  <si>
    <t>4_7</t>
  </si>
  <si>
    <t>4_8</t>
  </si>
  <si>
    <t>4_9</t>
  </si>
  <si>
    <t>4_10</t>
  </si>
  <si>
    <t>4_11</t>
  </si>
  <si>
    <t>4_12</t>
  </si>
  <si>
    <t>4_14</t>
  </si>
  <si>
    <t>4_15</t>
  </si>
  <si>
    <t>4_16</t>
  </si>
  <si>
    <t>5_1</t>
  </si>
  <si>
    <t>5_2</t>
  </si>
  <si>
    <t>5_6</t>
  </si>
  <si>
    <t>5_7</t>
  </si>
  <si>
    <t>5_8</t>
  </si>
  <si>
    <t>5_9</t>
  </si>
  <si>
    <t>5_10</t>
  </si>
  <si>
    <t>5_11</t>
  </si>
  <si>
    <t>5_12</t>
  </si>
  <si>
    <t>5_13</t>
  </si>
  <si>
    <t>5_14</t>
  </si>
  <si>
    <t>5_15</t>
  </si>
  <si>
    <t>6_2</t>
  </si>
  <si>
    <t>6_4</t>
  </si>
  <si>
    <t>6_5</t>
  </si>
  <si>
    <t>6_8</t>
  </si>
  <si>
    <t>6_9</t>
  </si>
  <si>
    <t>6_10</t>
  </si>
  <si>
    <t>6_11</t>
  </si>
  <si>
    <t>6_12</t>
  </si>
  <si>
    <t>6_13</t>
  </si>
  <si>
    <t>6_14</t>
  </si>
  <si>
    <t>7_0</t>
  </si>
  <si>
    <t>7_1</t>
  </si>
  <si>
    <t>7_2</t>
  </si>
  <si>
    <t>7_3</t>
  </si>
  <si>
    <t>7_4</t>
  </si>
  <si>
    <t>7_5</t>
  </si>
  <si>
    <t>7_8</t>
  </si>
  <si>
    <t>7_9</t>
  </si>
  <si>
    <t>7_10</t>
  </si>
  <si>
    <t>7_11</t>
  </si>
  <si>
    <t>7_12</t>
  </si>
  <si>
    <t>7_13</t>
  </si>
  <si>
    <t>7_15</t>
  </si>
  <si>
    <t>8_1</t>
  </si>
  <si>
    <t>8_2</t>
  </si>
  <si>
    <t>8_3</t>
  </si>
  <si>
    <t>8_7</t>
  </si>
  <si>
    <t>8_8</t>
  </si>
  <si>
    <t>8_9</t>
  </si>
  <si>
    <t>8_10</t>
  </si>
  <si>
    <t>8_11</t>
  </si>
  <si>
    <t>8_12</t>
  </si>
  <si>
    <t>8_13</t>
  </si>
  <si>
    <t>8_15</t>
  </si>
  <si>
    <t>8_16</t>
  </si>
  <si>
    <t>8_18</t>
  </si>
  <si>
    <t>9_0</t>
  </si>
  <si>
    <t>9_1</t>
  </si>
  <si>
    <t>9_2</t>
  </si>
  <si>
    <t>9_3</t>
  </si>
  <si>
    <t>9_7</t>
  </si>
  <si>
    <t>9_8</t>
  </si>
  <si>
    <t>9_9</t>
  </si>
  <si>
    <t>9_10</t>
  </si>
  <si>
    <t>9_11</t>
  </si>
  <si>
    <t>9_12</t>
  </si>
  <si>
    <t>9_13</t>
  </si>
  <si>
    <t>9_14</t>
  </si>
  <si>
    <t>9_16</t>
  </si>
  <si>
    <t>9_17</t>
  </si>
  <si>
    <t>9_18</t>
  </si>
  <si>
    <t>10_0</t>
  </si>
  <si>
    <t>10_1</t>
  </si>
  <si>
    <t>10_2</t>
  </si>
  <si>
    <t>10_3</t>
  </si>
  <si>
    <t>10_4</t>
  </si>
  <si>
    <t>10_5</t>
  </si>
  <si>
    <t>10_6</t>
  </si>
  <si>
    <t>10_7</t>
  </si>
  <si>
    <t>10_8</t>
  </si>
  <si>
    <t>10_9</t>
  </si>
  <si>
    <t>10_10</t>
  </si>
  <si>
    <t>10_11</t>
  </si>
  <si>
    <t>10_12</t>
  </si>
  <si>
    <t>10_13</t>
  </si>
  <si>
    <t>10_14</t>
  </si>
  <si>
    <t>10_15</t>
  </si>
  <si>
    <t>10_16</t>
  </si>
  <si>
    <t>10_17</t>
  </si>
  <si>
    <t>10_18</t>
  </si>
  <si>
    <t>11_0</t>
  </si>
  <si>
    <t>11_1</t>
  </si>
  <si>
    <t>11_2</t>
  </si>
  <si>
    <t>11_3</t>
  </si>
  <si>
    <t>11_4</t>
  </si>
  <si>
    <t>11_5</t>
  </si>
  <si>
    <t>11_6</t>
  </si>
  <si>
    <t>11_7</t>
  </si>
  <si>
    <t>11_8</t>
  </si>
  <si>
    <t>11_9</t>
  </si>
  <si>
    <t>11_10</t>
  </si>
  <si>
    <t>11_11</t>
  </si>
  <si>
    <t>11_12</t>
  </si>
  <si>
    <t>11_13</t>
  </si>
  <si>
    <t>11_14</t>
  </si>
  <si>
    <t>11_15</t>
  </si>
  <si>
    <t>11_16</t>
  </si>
  <si>
    <t>11_17</t>
  </si>
  <si>
    <t>12_0</t>
  </si>
  <si>
    <t>12_1</t>
  </si>
  <si>
    <t>12_2</t>
  </si>
  <si>
    <t>12_3</t>
  </si>
  <si>
    <t>12_4</t>
  </si>
  <si>
    <t>12_5</t>
  </si>
  <si>
    <t>12_6</t>
  </si>
  <si>
    <t>12_7</t>
  </si>
  <si>
    <t>12_8</t>
  </si>
  <si>
    <t>12_9</t>
  </si>
  <si>
    <t>12_10</t>
  </si>
  <si>
    <t>12_11</t>
  </si>
  <si>
    <t>12_12</t>
  </si>
  <si>
    <t>12_13</t>
  </si>
  <si>
    <t>12_14</t>
  </si>
  <si>
    <t>12_15</t>
  </si>
  <si>
    <t>12_16</t>
  </si>
  <si>
    <t>12_17</t>
  </si>
  <si>
    <t>12_18</t>
  </si>
  <si>
    <t>13_0</t>
  </si>
  <si>
    <t>13_1</t>
  </si>
  <si>
    <t>13_2</t>
  </si>
  <si>
    <t>13_3</t>
  </si>
  <si>
    <t>13_4</t>
  </si>
  <si>
    <t>13_5</t>
  </si>
  <si>
    <t>13_6</t>
  </si>
  <si>
    <t>13_7</t>
  </si>
  <si>
    <t>13_8</t>
  </si>
  <si>
    <t>13_9</t>
  </si>
  <si>
    <t>13_10</t>
  </si>
  <si>
    <t>13_11</t>
  </si>
  <si>
    <t>13_12</t>
  </si>
  <si>
    <t>13_13</t>
  </si>
  <si>
    <t>13_15</t>
  </si>
  <si>
    <t>13_16</t>
  </si>
  <si>
    <t>13_17</t>
  </si>
  <si>
    <t>13_18</t>
  </si>
  <si>
    <t>14_0</t>
  </si>
  <si>
    <t>14_1</t>
  </si>
  <si>
    <t>14_3</t>
  </si>
  <si>
    <t>14_4</t>
  </si>
  <si>
    <t>14_5</t>
  </si>
  <si>
    <t>14_6</t>
  </si>
  <si>
    <t>14_7</t>
  </si>
  <si>
    <t>14_8</t>
  </si>
  <si>
    <t>14_9</t>
  </si>
  <si>
    <t>14_10</t>
  </si>
  <si>
    <t>14_11</t>
  </si>
  <si>
    <t>14_13</t>
  </si>
  <si>
    <t>14_14</t>
  </si>
  <si>
    <t>14_15</t>
  </si>
  <si>
    <t>15_0</t>
  </si>
  <si>
    <t>15_1</t>
  </si>
  <si>
    <t>15_2</t>
  </si>
  <si>
    <t>15_3</t>
  </si>
  <si>
    <t>15_4</t>
  </si>
  <si>
    <t>15_5</t>
  </si>
  <si>
    <t>15_6</t>
  </si>
  <si>
    <t>15_7</t>
  </si>
  <si>
    <t>15_9</t>
  </si>
  <si>
    <t>15_10</t>
  </si>
  <si>
    <t>15_13</t>
  </si>
  <si>
    <t>15_14</t>
  </si>
  <si>
    <t>15_15</t>
  </si>
  <si>
    <t>15_16</t>
  </si>
  <si>
    <t>15_18</t>
  </si>
  <si>
    <t>16_0</t>
  </si>
  <si>
    <t>16_1</t>
  </si>
  <si>
    <t>16_2</t>
  </si>
  <si>
    <t>16_3</t>
  </si>
  <si>
    <t>16_4</t>
  </si>
  <si>
    <t>16_5</t>
  </si>
  <si>
    <t>16_6</t>
  </si>
  <si>
    <t>16_7</t>
  </si>
  <si>
    <t>16_8</t>
  </si>
  <si>
    <t>16_9</t>
  </si>
  <si>
    <t>16_10</t>
  </si>
  <si>
    <t>16_11</t>
  </si>
  <si>
    <t>16_12</t>
  </si>
  <si>
    <t>16_13</t>
  </si>
  <si>
    <t>16_14</t>
  </si>
  <si>
    <t>16_15</t>
  </si>
  <si>
    <t>16_17</t>
  </si>
  <si>
    <t>17_0</t>
  </si>
  <si>
    <t>17_1</t>
  </si>
  <si>
    <t>17_2</t>
  </si>
  <si>
    <t>17_3</t>
  </si>
  <si>
    <t>17_4</t>
  </si>
  <si>
    <t>17_5</t>
  </si>
  <si>
    <t>17_6</t>
  </si>
  <si>
    <t>17_7</t>
  </si>
  <si>
    <t>17_8</t>
  </si>
  <si>
    <t>17_9</t>
  </si>
  <si>
    <t>17_10</t>
  </si>
  <si>
    <t>17_11</t>
  </si>
  <si>
    <t>17_12</t>
  </si>
  <si>
    <t>17_13</t>
  </si>
  <si>
    <t>17_14</t>
  </si>
  <si>
    <t>17_15</t>
  </si>
  <si>
    <t>17_16</t>
  </si>
  <si>
    <t>17_19</t>
  </si>
  <si>
    <t>18_1</t>
  </si>
  <si>
    <t>18_2</t>
  </si>
  <si>
    <t>18_4</t>
  </si>
  <si>
    <t>18_5</t>
  </si>
  <si>
    <t>18_6</t>
  </si>
  <si>
    <t>18_7</t>
  </si>
  <si>
    <t>18_8</t>
  </si>
  <si>
    <t>18_9</t>
  </si>
  <si>
    <t>18_10</t>
  </si>
  <si>
    <t>18_11</t>
  </si>
  <si>
    <t>18_12</t>
  </si>
  <si>
    <t>18_13</t>
  </si>
  <si>
    <t>18_14</t>
  </si>
  <si>
    <t>18_15</t>
  </si>
  <si>
    <t>18_16</t>
  </si>
  <si>
    <t>18_17</t>
  </si>
  <si>
    <t>18_18</t>
  </si>
  <si>
    <t>19_1</t>
  </si>
  <si>
    <t>19_2</t>
  </si>
  <si>
    <t>19_3</t>
  </si>
  <si>
    <t>19_4</t>
  </si>
  <si>
    <t>19_5</t>
  </si>
  <si>
    <t>19_6</t>
  </si>
  <si>
    <t>19_7</t>
  </si>
  <si>
    <t>19_8</t>
  </si>
  <si>
    <t>19_9</t>
  </si>
  <si>
    <t>19_10</t>
  </si>
  <si>
    <t>19_11</t>
  </si>
  <si>
    <t>19_12</t>
  </si>
  <si>
    <t>19_13</t>
  </si>
  <si>
    <t>19_14</t>
  </si>
  <si>
    <t>19_15</t>
  </si>
  <si>
    <t>19_16</t>
  </si>
  <si>
    <t>19_17</t>
  </si>
  <si>
    <t>20_1</t>
  </si>
  <si>
    <t>20_2</t>
  </si>
  <si>
    <t>20_3</t>
  </si>
  <si>
    <t>20_4</t>
  </si>
  <si>
    <t>20_6</t>
  </si>
  <si>
    <t>20_8</t>
  </si>
  <si>
    <t>20_9</t>
  </si>
  <si>
    <t>20_10</t>
  </si>
  <si>
    <t>20_11</t>
  </si>
  <si>
    <t>20_13</t>
  </si>
  <si>
    <t>20_14</t>
  </si>
  <si>
    <t>20_15</t>
  </si>
  <si>
    <t>20_16</t>
  </si>
  <si>
    <t>20_17</t>
  </si>
  <si>
    <t>20_19</t>
  </si>
  <si>
    <t>21_1</t>
  </si>
  <si>
    <t>21_2</t>
  </si>
  <si>
    <t>21_3</t>
  </si>
  <si>
    <t>21_4</t>
  </si>
  <si>
    <t>21_5</t>
  </si>
  <si>
    <t>21_6</t>
  </si>
  <si>
    <t>21_9</t>
  </si>
  <si>
    <t>21_10</t>
  </si>
  <si>
    <t>21_11</t>
  </si>
  <si>
    <t>21_12</t>
  </si>
  <si>
    <t>21_14</t>
  </si>
  <si>
    <t>21_15</t>
  </si>
  <si>
    <t>21_16</t>
  </si>
  <si>
    <t>21_17</t>
  </si>
  <si>
    <t>21_18</t>
  </si>
  <si>
    <t>21_19</t>
  </si>
  <si>
    <t>22_12</t>
  </si>
  <si>
    <t>22_14</t>
  </si>
  <si>
    <t>22_15</t>
  </si>
  <si>
    <t>22_16</t>
  </si>
  <si>
    <t>22_17</t>
  </si>
  <si>
    <t>22_18</t>
  </si>
  <si>
    <t>22_19</t>
  </si>
  <si>
    <t>22_20</t>
  </si>
  <si>
    <t>22_21</t>
  </si>
  <si>
    <t>23_15</t>
  </si>
  <si>
    <t>23_16</t>
  </si>
  <si>
    <t>23_17</t>
  </si>
  <si>
    <t>23_19</t>
  </si>
  <si>
    <t>row</t>
  </si>
  <si>
    <t>run_id</t>
  </si>
  <si>
    <t>r_sum</t>
  </si>
  <si>
    <t>r_mean</t>
  </si>
  <si>
    <t>r_std</t>
  </si>
  <si>
    <t>sp_mean</t>
  </si>
  <si>
    <t>sp_std</t>
  </si>
  <si>
    <t>d_0060</t>
  </si>
  <si>
    <t>d_0120</t>
  </si>
  <si>
    <t>d_0180</t>
  </si>
  <si>
    <t>d_0240</t>
  </si>
  <si>
    <t>d_0300</t>
  </si>
  <si>
    <t>d_0360</t>
  </si>
  <si>
    <t>d_0420</t>
  </si>
  <si>
    <t>d_0480</t>
  </si>
  <si>
    <t>d_0540</t>
  </si>
  <si>
    <t>d_0600</t>
  </si>
  <si>
    <t>d_0660</t>
  </si>
  <si>
    <t>d_0720</t>
  </si>
  <si>
    <t>d_0780</t>
  </si>
  <si>
    <t>d_0840</t>
  </si>
  <si>
    <t>d_0900</t>
  </si>
  <si>
    <t>d_0960</t>
  </si>
  <si>
    <t>d_1020</t>
  </si>
  <si>
    <t>d_1080</t>
  </si>
  <si>
    <t>d_1140</t>
  </si>
  <si>
    <t>d_1200</t>
  </si>
  <si>
    <t>d_1260</t>
  </si>
  <si>
    <t>d_1320</t>
  </si>
  <si>
    <t>d_1380</t>
  </si>
  <si>
    <t>d_1440</t>
  </si>
  <si>
    <t>d_1500</t>
  </si>
  <si>
    <t>d_1560</t>
  </si>
  <si>
    <t>d_1620</t>
  </si>
  <si>
    <t>d_1680</t>
  </si>
  <si>
    <t>d_1740</t>
  </si>
  <si>
    <t>d_1800</t>
  </si>
  <si>
    <t>d_1860</t>
  </si>
  <si>
    <t>d_1920</t>
  </si>
  <si>
    <t>d_1980</t>
  </si>
  <si>
    <t>d_2040</t>
  </si>
  <si>
    <t>d_2100</t>
  </si>
  <si>
    <t>d_2160</t>
  </si>
  <si>
    <t>d_2220</t>
  </si>
  <si>
    <t>d_2280</t>
  </si>
  <si>
    <t>d_2340</t>
  </si>
  <si>
    <t>d_2400</t>
  </si>
  <si>
    <t>d_2460</t>
  </si>
  <si>
    <t>d_2520</t>
  </si>
  <si>
    <t>d_2580</t>
  </si>
  <si>
    <t>d_2640</t>
  </si>
  <si>
    <t>d_2700</t>
  </si>
  <si>
    <t>d_2760</t>
  </si>
  <si>
    <t>d_2820</t>
  </si>
  <si>
    <t>d_2880</t>
  </si>
  <si>
    <t>d_2940</t>
  </si>
  <si>
    <t>d_3000</t>
  </si>
  <si>
    <t>d_3060</t>
  </si>
  <si>
    <t>d_3120</t>
  </si>
  <si>
    <t>d_3180</t>
  </si>
  <si>
    <t>d_3240</t>
  </si>
  <si>
    <t>d_3300</t>
  </si>
  <si>
    <t>d_3360</t>
  </si>
  <si>
    <t>d_3420</t>
  </si>
  <si>
    <t>d_3480</t>
  </si>
  <si>
    <t>d_3540</t>
  </si>
  <si>
    <t>run_001</t>
  </si>
  <si>
    <t>run_002</t>
  </si>
  <si>
    <t>run_003</t>
  </si>
  <si>
    <t>run_004</t>
  </si>
  <si>
    <t>run_005</t>
  </si>
  <si>
    <t>run_006</t>
  </si>
  <si>
    <t>run_007</t>
  </si>
  <si>
    <t>run_008</t>
  </si>
  <si>
    <t>run_009</t>
  </si>
  <si>
    <t>run_010</t>
  </si>
  <si>
    <t>time loss</t>
  </si>
  <si>
    <t>alg1_run_001</t>
  </si>
  <si>
    <t>alg1_run_002</t>
  </si>
  <si>
    <t>alg1_run_003</t>
  </si>
  <si>
    <t>alg1_run_004</t>
  </si>
  <si>
    <t>alg1_run_005</t>
  </si>
  <si>
    <t>alg1_run_006</t>
  </si>
  <si>
    <t>alg1_run_007</t>
  </si>
  <si>
    <t>alg1_run_008</t>
  </si>
  <si>
    <t>alg1_run_009</t>
  </si>
  <si>
    <t>alg1_run_010</t>
  </si>
  <si>
    <t>alg2_run_001</t>
  </si>
  <si>
    <t>alg2_run_002</t>
  </si>
  <si>
    <t>alg2_run_003</t>
  </si>
  <si>
    <t>alg2_run_004</t>
  </si>
  <si>
    <t>alg2_run_005</t>
  </si>
  <si>
    <t>alg2_run_006</t>
  </si>
  <si>
    <t>alg2_run_007</t>
  </si>
  <si>
    <t>alg2_run_008</t>
  </si>
  <si>
    <t>alg2_run_009</t>
  </si>
  <si>
    <t>alg2_run_010</t>
  </si>
  <si>
    <t>base run</t>
  </si>
  <si>
    <t>alg1</t>
  </si>
  <si>
    <t>alg2</t>
  </si>
  <si>
    <t>minutes</t>
  </si>
  <si>
    <t>nstp_run_001</t>
  </si>
  <si>
    <t>nstp_run_002</t>
  </si>
  <si>
    <t>nstp_run_003</t>
  </si>
  <si>
    <t>nstp_run_004</t>
  </si>
  <si>
    <t>nstp_run_005</t>
  </si>
  <si>
    <t>nstp_run_006</t>
  </si>
  <si>
    <t>nstp_run_007</t>
  </si>
  <si>
    <t>nstp_run_008</t>
  </si>
  <si>
    <t>nstp_run_009</t>
  </si>
  <si>
    <t>nstp_run_010</t>
  </si>
  <si>
    <t>alg2 nstp</t>
  </si>
  <si>
    <t>d_0000</t>
  </si>
  <si>
    <t>Total trips completed</t>
  </si>
  <si>
    <t>total trips with delay</t>
  </si>
  <si>
    <t>baseline</t>
  </si>
  <si>
    <t>time-loss minutes</t>
  </si>
  <si>
    <t>Loaded</t>
  </si>
  <si>
    <t>left</t>
  </si>
  <si>
    <t>completed</t>
  </si>
  <si>
    <t>Run</t>
  </si>
  <si>
    <t>algorithm 1</t>
  </si>
  <si>
    <t>algorithm 2</t>
  </si>
  <si>
    <t>emm_alg2_nstp</t>
  </si>
  <si>
    <t>scenario</t>
  </si>
  <si>
    <t>emm_avg</t>
  </si>
  <si>
    <t>base</t>
  </si>
  <si>
    <t>scn_alg1</t>
  </si>
  <si>
    <t>scn_alg2</t>
  </si>
  <si>
    <t>scn_nstp</t>
  </si>
  <si>
    <t>prn_str = 'in_trips: {}, out_trips: {}, total_cost: {:,.0f}, gain: {:,.0f}  %{:.1f}'</t>
  </si>
  <si>
    <t>Writing: alg2_run_010</t>
  </si>
  <si>
    <t>Real Gain</t>
  </si>
  <si>
    <t>Writing: alg1_run</t>
  </si>
  <si>
    <t>Est. Gain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</si>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</sst>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43" fontId="0" fillId="0" borderId="0" xfId="1" applyFont="1"/>
    <xf numFmtId="164" fontId="0" fillId="0" borderId="0" xfId="0" applyNumberFormat="1" applyAlignment="1">
      <alignment horizontal="center"/>
    </xf>
    <xf numFmtId="1" fontId="0" fillId="0" borderId="0" xfId="0" applyNumberFormat="1"/>
    <xf numFmtId="0" fontId="0" fillId="0" borderId="0" xfId="0" applyAlignment="1">
      <alignment vertical="center"/>
    </xf>
    <xf numFmtId="1" fontId="0" fillId="0" borderId="0" xfId="1" applyNumberFormat="1" applyFont="1" applyAlignment="1">
      <alignment horizontal="center" vertical="center"/>
    </xf>
    <xf numFmtId="165" fontId="0" fillId="0" borderId="0" xfId="1" applyNumberFormat="1" applyFont="1"/>
    <xf numFmtId="9" fontId="0" fillId="0" borderId="0" xfId="2" applyFont="1"/>
    <xf numFmtId="43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</a:t>
            </a:r>
            <a:r>
              <a:rPr lang="en-US" baseline="-25000"/>
              <a:t>2</a:t>
            </a:r>
            <a:r>
              <a:rPr lang="en-US" baseline="0"/>
              <a:t> Emmision/Day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'emm reduction comparison'!$C$1</c:f>
              <c:strCache>
                <c:ptCount val="1"/>
                <c:pt idx="0">
                  <c:v>emm_avg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'emm reduction comparison'!$B$2:$B$5</c:f>
              <c:strCache>
                <c:ptCount val="4"/>
                <c:pt idx="0">
                  <c:v>base</c:v>
                </c:pt>
                <c:pt idx="1">
                  <c:v>scn_alg1</c:v>
                </c:pt>
                <c:pt idx="2">
                  <c:v>scn_alg2</c:v>
                </c:pt>
                <c:pt idx="3">
                  <c:v>scn_nstp</c:v>
                </c:pt>
              </c:strCache>
            </c:strRef>
          </c:cat>
          <c:val>
            <c:numRef>
              <c:f>'emm reduction comparison'!$C$2:$C$5</c:f>
              <c:numCache>
                <c:formatCode>_(* #,##0_);_(* \(#,##0\);_(* "-"??_);_(@_)</c:formatCode>
                <c:ptCount val="4"/>
                <c:pt idx="0">
                  <c:v>380483027511.52686</c:v>
                </c:pt>
                <c:pt idx="1">
                  <c:v>275499221779.76398</c:v>
                </c:pt>
                <c:pt idx="2">
                  <c:v>260461606393.50504</c:v>
                </c:pt>
                <c:pt idx="3">
                  <c:v>233848242748.26859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2-43CA-B725-DB1A2A0CD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1405232"/>
        <c:axId val="561401624"/>
      </c:barChart>
      <c:catAx>
        <c:axId val="56140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401624"/>
        <c:crosses val="autoZero"/>
        <c:auto val="1"/>
        <c:lblAlgn val="ctr"/>
        <c:lblOffset val="100"/>
        <c:noMultiLvlLbl val="0"/>
      </c:catAx>
      <c:valAx>
        <c:axId val="56140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405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CO</a:t>
            </a:r>
            <a:r>
              <a:rPr lang="en-US" sz="1400" b="0" i="0" u="none" strike="noStrike" baseline="-25000">
                <a:effectLst/>
              </a:rPr>
              <a:t>2</a:t>
            </a:r>
            <a:r>
              <a:rPr lang="en-US" sz="1400" b="0" i="0" u="none" strike="noStrike" baseline="0">
                <a:effectLst/>
              </a:rPr>
              <a:t> Emmision Reduction %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'emm reduction comparison'!$B$3:$B$5</c:f>
              <c:strCache>
                <c:ptCount val="3"/>
                <c:pt idx="0">
                  <c:v>scn_alg1</c:v>
                </c:pt>
                <c:pt idx="1">
                  <c:v>scn_alg2</c:v>
                </c:pt>
                <c:pt idx="2">
                  <c:v>scn_nstp</c:v>
                </c:pt>
              </c:strCache>
            </c:strRef>
          </c:cat>
          <c:val>
            <c:numRef>
              <c:f>'emm reduction comparison'!$E$3:$E$5</c:f>
              <c:numCache>
                <c:formatCode>0%</c:formatCode>
                <c:ptCount val="3"/>
                <c:pt idx="0">
                  <c:v>0.27592244105706493</c:v>
                </c:pt>
                <c:pt idx="1">
                  <c:v>0.31544487517090558</c:v>
                </c:pt>
                <c:pt idx="2">
                  <c:v>0.38539113222025634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4-44A2-8D9F-7D776A3A1E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27394264"/>
        <c:axId val="425026992"/>
      </c:barChart>
      <c:catAx>
        <c:axId val="627394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026992"/>
        <c:crosses val="autoZero"/>
        <c:auto val="1"/>
        <c:lblAlgn val="ctr"/>
        <c:lblOffset val="100"/>
        <c:noMultiLvlLbl val="0"/>
      </c:catAx>
      <c:valAx>
        <c:axId val="42502699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627394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time-loss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base_run!$I$13</c:f>
              <c:strCache>
                <c:ptCount val="1"/>
                <c:pt idx="0">
                  <c:v>baseline</c:v>
                </c:pt>
              </c:strCache>
            </c:strRef>
          </c:tx>
          <c:spPr>
            <a:ln w="31750" cap="flat" cmpd="sng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spPr>
              <a:ln w="31750" cap="flat" cmpd="sng" algn="ctr">
                <a:solidFill>
                  <a:schemeClr val="accent1"/>
                </a:solidFill>
                <a:prstDash val="solid"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2-75C0-4CEF-86ED-D99B65C7CE5F}"/>
              </c:ext>
            </c:extLst>
          </c:dPt>
          <c:cat>
            <c:numRef>
              <c:f>base_run!$K$17:$AO$17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base_run!$K$13:$AO$13</c:f>
              <c:numCache>
                <c:formatCode>General</c:formatCode>
                <c:ptCount val="31"/>
                <c:pt idx="0" formatCode="0">
                  <c:v>199.7</c:v>
                </c:pt>
                <c:pt idx="1">
                  <c:v>17363.5</c:v>
                </c:pt>
                <c:pt idx="2">
                  <c:v>35928.6</c:v>
                </c:pt>
                <c:pt idx="3">
                  <c:v>34852.1</c:v>
                </c:pt>
                <c:pt idx="4">
                  <c:v>24322.2</c:v>
                </c:pt>
                <c:pt idx="5">
                  <c:v>14638</c:v>
                </c:pt>
                <c:pt idx="6">
                  <c:v>8515.5</c:v>
                </c:pt>
                <c:pt idx="7">
                  <c:v>5080.8</c:v>
                </c:pt>
                <c:pt idx="8">
                  <c:v>3321.7</c:v>
                </c:pt>
                <c:pt idx="9">
                  <c:v>2276.8000000000002</c:v>
                </c:pt>
                <c:pt idx="10">
                  <c:v>1688.5</c:v>
                </c:pt>
                <c:pt idx="11">
                  <c:v>1305.2</c:v>
                </c:pt>
                <c:pt idx="12">
                  <c:v>1032.0999999999999</c:v>
                </c:pt>
                <c:pt idx="13">
                  <c:v>807.2</c:v>
                </c:pt>
                <c:pt idx="14">
                  <c:v>621.29999999999995</c:v>
                </c:pt>
                <c:pt idx="15">
                  <c:v>474.2</c:v>
                </c:pt>
                <c:pt idx="16">
                  <c:v>374.5</c:v>
                </c:pt>
                <c:pt idx="17">
                  <c:v>313</c:v>
                </c:pt>
                <c:pt idx="18">
                  <c:v>272.89999999999998</c:v>
                </c:pt>
                <c:pt idx="19">
                  <c:v>234</c:v>
                </c:pt>
                <c:pt idx="20">
                  <c:v>197.9</c:v>
                </c:pt>
                <c:pt idx="21">
                  <c:v>177.6</c:v>
                </c:pt>
                <c:pt idx="22">
                  <c:v>150.9</c:v>
                </c:pt>
                <c:pt idx="23">
                  <c:v>139.5</c:v>
                </c:pt>
                <c:pt idx="24">
                  <c:v>118.2</c:v>
                </c:pt>
                <c:pt idx="25">
                  <c:v>108.3</c:v>
                </c:pt>
                <c:pt idx="26">
                  <c:v>99.7</c:v>
                </c:pt>
                <c:pt idx="27">
                  <c:v>84.7</c:v>
                </c:pt>
                <c:pt idx="28">
                  <c:v>84.3</c:v>
                </c:pt>
                <c:pt idx="29">
                  <c:v>72.5</c:v>
                </c:pt>
                <c:pt idx="30">
                  <c:v>64.8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8C-485D-9201-985BC00BEE1E}"/>
            </c:ext>
          </c:extLst>
        </c:ser>
        <c:ser>
          <c:idx val="1"/>
          <c:order val="1"/>
          <c:tx>
            <c:strRef>
              <c:f>base_run!$I$14</c:f>
              <c:strCache>
                <c:ptCount val="1"/>
                <c:pt idx="0">
                  <c:v>algorithm 1</c:v>
                </c:pt>
              </c:strCache>
            </c:strRef>
          </c:tx>
          <c:spPr>
            <a:ln w="31750" cap="flat" cmpd="sng" algn="ctr">
              <a:solidFill>
                <a:srgbClr val="92D050"/>
              </a:solidFill>
              <a:miter lim="800000"/>
            </a:ln>
            <a:effectLst/>
          </c:spPr>
          <c:marker>
            <c:symbol val="none"/>
          </c:marker>
          <c:cat>
            <c:numRef>
              <c:f>base_run!$K$17:$AO$17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base_run!$K$14:$AO$14</c:f>
              <c:numCache>
                <c:formatCode>General</c:formatCode>
                <c:ptCount val="31"/>
                <c:pt idx="0" formatCode="0">
                  <c:v>112.9</c:v>
                </c:pt>
                <c:pt idx="1">
                  <c:v>2264.9</c:v>
                </c:pt>
                <c:pt idx="2">
                  <c:v>4955.5</c:v>
                </c:pt>
                <c:pt idx="3">
                  <c:v>9757.9</c:v>
                </c:pt>
                <c:pt idx="4">
                  <c:v>12723.9</c:v>
                </c:pt>
                <c:pt idx="5">
                  <c:v>12613.1</c:v>
                </c:pt>
                <c:pt idx="6">
                  <c:v>10373.799999999999</c:v>
                </c:pt>
                <c:pt idx="7">
                  <c:v>7673.5</c:v>
                </c:pt>
                <c:pt idx="8">
                  <c:v>5384.6</c:v>
                </c:pt>
                <c:pt idx="9">
                  <c:v>3668.5</c:v>
                </c:pt>
                <c:pt idx="10">
                  <c:v>2494.8000000000002</c:v>
                </c:pt>
                <c:pt idx="11">
                  <c:v>1767.6</c:v>
                </c:pt>
                <c:pt idx="12">
                  <c:v>1268.4000000000001</c:v>
                </c:pt>
                <c:pt idx="13">
                  <c:v>936.3</c:v>
                </c:pt>
                <c:pt idx="14">
                  <c:v>684.1</c:v>
                </c:pt>
                <c:pt idx="15">
                  <c:v>534.5</c:v>
                </c:pt>
                <c:pt idx="16">
                  <c:v>393.7</c:v>
                </c:pt>
                <c:pt idx="17">
                  <c:v>305.8</c:v>
                </c:pt>
                <c:pt idx="18">
                  <c:v>241.8</c:v>
                </c:pt>
                <c:pt idx="19">
                  <c:v>188.4</c:v>
                </c:pt>
                <c:pt idx="20">
                  <c:v>160.1</c:v>
                </c:pt>
                <c:pt idx="21">
                  <c:v>128.6</c:v>
                </c:pt>
                <c:pt idx="22">
                  <c:v>109.2</c:v>
                </c:pt>
                <c:pt idx="23">
                  <c:v>92.8</c:v>
                </c:pt>
                <c:pt idx="24">
                  <c:v>76.8</c:v>
                </c:pt>
                <c:pt idx="25">
                  <c:v>68.2</c:v>
                </c:pt>
                <c:pt idx="26">
                  <c:v>58.7</c:v>
                </c:pt>
                <c:pt idx="27">
                  <c:v>49</c:v>
                </c:pt>
                <c:pt idx="28">
                  <c:v>45.7</c:v>
                </c:pt>
                <c:pt idx="29">
                  <c:v>36.6</c:v>
                </c:pt>
                <c:pt idx="30">
                  <c:v>32.799999999999997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C0-4CEF-86ED-D99B65C7CE5F}"/>
            </c:ext>
          </c:extLst>
        </c:ser>
        <c:ser>
          <c:idx val="2"/>
          <c:order val="2"/>
          <c:tx>
            <c:strRef>
              <c:f>base_run!$I$15</c:f>
              <c:strCache>
                <c:ptCount val="1"/>
                <c:pt idx="0">
                  <c:v>algorithm 2</c:v>
                </c:pt>
              </c:strCache>
            </c:strRef>
          </c:tx>
          <c:spPr>
            <a:ln w="31750" cap="flat" cmpd="sng" algn="ctr">
              <a:solidFill>
                <a:schemeClr val="accent2"/>
              </a:solidFill>
              <a:miter lim="800000"/>
            </a:ln>
            <a:effectLst/>
          </c:spPr>
          <c:marker>
            <c:symbol val="none"/>
          </c:marker>
          <c:cat>
            <c:numRef>
              <c:f>base_run!$K$17:$AO$17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base_run!$K$15:$AO$15</c:f>
              <c:numCache>
                <c:formatCode>General</c:formatCode>
                <c:ptCount val="31"/>
                <c:pt idx="0" formatCode="0">
                  <c:v>115.2</c:v>
                </c:pt>
                <c:pt idx="1">
                  <c:v>4079.2</c:v>
                </c:pt>
                <c:pt idx="2">
                  <c:v>7616</c:v>
                </c:pt>
                <c:pt idx="3">
                  <c:v>12090.3</c:v>
                </c:pt>
                <c:pt idx="4">
                  <c:v>14135</c:v>
                </c:pt>
                <c:pt idx="5">
                  <c:v>12882.2</c:v>
                </c:pt>
                <c:pt idx="6">
                  <c:v>9811.9</c:v>
                </c:pt>
                <c:pt idx="7">
                  <c:v>6730.4</c:v>
                </c:pt>
                <c:pt idx="8">
                  <c:v>4407.8999999999996</c:v>
                </c:pt>
                <c:pt idx="9">
                  <c:v>2853.9</c:v>
                </c:pt>
                <c:pt idx="10">
                  <c:v>1918.9</c:v>
                </c:pt>
                <c:pt idx="11">
                  <c:v>1333.6</c:v>
                </c:pt>
                <c:pt idx="12">
                  <c:v>978.7</c:v>
                </c:pt>
                <c:pt idx="13">
                  <c:v>714.4</c:v>
                </c:pt>
                <c:pt idx="14">
                  <c:v>520.4</c:v>
                </c:pt>
                <c:pt idx="15">
                  <c:v>378.8</c:v>
                </c:pt>
                <c:pt idx="16">
                  <c:v>278.89999999999998</c:v>
                </c:pt>
                <c:pt idx="17">
                  <c:v>208.3</c:v>
                </c:pt>
                <c:pt idx="18">
                  <c:v>174.1</c:v>
                </c:pt>
                <c:pt idx="19">
                  <c:v>135.5</c:v>
                </c:pt>
                <c:pt idx="20">
                  <c:v>113.1</c:v>
                </c:pt>
                <c:pt idx="21">
                  <c:v>94.3</c:v>
                </c:pt>
                <c:pt idx="22">
                  <c:v>80.400000000000006</c:v>
                </c:pt>
                <c:pt idx="23">
                  <c:v>70.400000000000006</c:v>
                </c:pt>
                <c:pt idx="24">
                  <c:v>58.2</c:v>
                </c:pt>
                <c:pt idx="25">
                  <c:v>51.1</c:v>
                </c:pt>
                <c:pt idx="26">
                  <c:v>49.1</c:v>
                </c:pt>
                <c:pt idx="27">
                  <c:v>41.3</c:v>
                </c:pt>
                <c:pt idx="28">
                  <c:v>35.200000000000003</c:v>
                </c:pt>
                <c:pt idx="29">
                  <c:v>31.6</c:v>
                </c:pt>
                <c:pt idx="30">
                  <c:v>28.1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C0-4CEF-86ED-D99B65C7C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7043664"/>
        <c:axId val="637046944"/>
      </c:lineChart>
      <c:catAx>
        <c:axId val="637043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Time-loss in munites/trip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046944"/>
        <c:crosses val="autoZero"/>
        <c:auto val="0"/>
        <c:lblAlgn val="ctr"/>
        <c:lblOffset val="100"/>
        <c:noMultiLvlLbl val="0"/>
      </c:catAx>
      <c:valAx>
        <c:axId val="63704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Trips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043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alg1_run!$J$13</c:f>
              <c:strCache>
                <c:ptCount val="1"/>
                <c:pt idx="0">
                  <c:v>time loss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alg1_run!$L$13:$AO$13</c:f>
              <c:numCache>
                <c:formatCode>General</c:formatCode>
                <c:ptCount val="30"/>
                <c:pt idx="0">
                  <c:v>2264.9</c:v>
                </c:pt>
                <c:pt idx="1">
                  <c:v>4955.5</c:v>
                </c:pt>
                <c:pt idx="2">
                  <c:v>9757.9</c:v>
                </c:pt>
                <c:pt idx="3">
                  <c:v>12723.9</c:v>
                </c:pt>
                <c:pt idx="4">
                  <c:v>12613.1</c:v>
                </c:pt>
                <c:pt idx="5">
                  <c:v>10373.799999999999</c:v>
                </c:pt>
                <c:pt idx="6">
                  <c:v>7673.5</c:v>
                </c:pt>
                <c:pt idx="7">
                  <c:v>5384.6</c:v>
                </c:pt>
                <c:pt idx="8">
                  <c:v>3668.5</c:v>
                </c:pt>
                <c:pt idx="9">
                  <c:v>2494.8000000000002</c:v>
                </c:pt>
                <c:pt idx="10">
                  <c:v>1767.6</c:v>
                </c:pt>
                <c:pt idx="11">
                  <c:v>1268.4000000000001</c:v>
                </c:pt>
                <c:pt idx="12">
                  <c:v>936.3</c:v>
                </c:pt>
                <c:pt idx="13">
                  <c:v>684.1</c:v>
                </c:pt>
                <c:pt idx="14">
                  <c:v>534.5</c:v>
                </c:pt>
                <c:pt idx="15">
                  <c:v>393.7</c:v>
                </c:pt>
                <c:pt idx="16">
                  <c:v>305.8</c:v>
                </c:pt>
                <c:pt idx="17">
                  <c:v>241.8</c:v>
                </c:pt>
                <c:pt idx="18">
                  <c:v>188.4</c:v>
                </c:pt>
                <c:pt idx="19">
                  <c:v>160.1</c:v>
                </c:pt>
                <c:pt idx="20">
                  <c:v>128.6</c:v>
                </c:pt>
                <c:pt idx="21">
                  <c:v>109.2</c:v>
                </c:pt>
                <c:pt idx="22">
                  <c:v>92.8</c:v>
                </c:pt>
                <c:pt idx="23">
                  <c:v>76.8</c:v>
                </c:pt>
                <c:pt idx="24">
                  <c:v>68.2</c:v>
                </c:pt>
                <c:pt idx="25">
                  <c:v>58.7</c:v>
                </c:pt>
                <c:pt idx="26">
                  <c:v>49</c:v>
                </c:pt>
                <c:pt idx="27">
                  <c:v>45.7</c:v>
                </c:pt>
                <c:pt idx="28">
                  <c:v>36.6</c:v>
                </c:pt>
                <c:pt idx="29">
                  <c:v>32.799999999999997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76-4F8F-AA96-C56F521AD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4537120"/>
        <c:axId val="544537448"/>
      </c:barChart>
      <c:catAx>
        <c:axId val="544537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537448"/>
        <c:crosses val="autoZero"/>
        <c:auto val="1"/>
        <c:lblAlgn val="ctr"/>
        <c:lblOffset val="100"/>
        <c:noMultiLvlLbl val="0"/>
      </c:catAx>
      <c:valAx>
        <c:axId val="544537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537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alg1 run time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alg1_run!$J$13</c:f>
              <c:strCache>
                <c:ptCount val="1"/>
                <c:pt idx="0">
                  <c:v>time loss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alg1_run!$L$13:$AO$13</c:f>
              <c:numCache>
                <c:formatCode>General</c:formatCode>
                <c:ptCount val="30"/>
                <c:pt idx="0">
                  <c:v>2264.9</c:v>
                </c:pt>
                <c:pt idx="1">
                  <c:v>4955.5</c:v>
                </c:pt>
                <c:pt idx="2">
                  <c:v>9757.9</c:v>
                </c:pt>
                <c:pt idx="3">
                  <c:v>12723.9</c:v>
                </c:pt>
                <c:pt idx="4">
                  <c:v>12613.1</c:v>
                </c:pt>
                <c:pt idx="5">
                  <c:v>10373.799999999999</c:v>
                </c:pt>
                <c:pt idx="6">
                  <c:v>7673.5</c:v>
                </c:pt>
                <c:pt idx="7">
                  <c:v>5384.6</c:v>
                </c:pt>
                <c:pt idx="8">
                  <c:v>3668.5</c:v>
                </c:pt>
                <c:pt idx="9">
                  <c:v>2494.8000000000002</c:v>
                </c:pt>
                <c:pt idx="10">
                  <c:v>1767.6</c:v>
                </c:pt>
                <c:pt idx="11">
                  <c:v>1268.4000000000001</c:v>
                </c:pt>
                <c:pt idx="12">
                  <c:v>936.3</c:v>
                </c:pt>
                <c:pt idx="13">
                  <c:v>684.1</c:v>
                </c:pt>
                <c:pt idx="14">
                  <c:v>534.5</c:v>
                </c:pt>
                <c:pt idx="15">
                  <c:v>393.7</c:v>
                </c:pt>
                <c:pt idx="16">
                  <c:v>305.8</c:v>
                </c:pt>
                <c:pt idx="17">
                  <c:v>241.8</c:v>
                </c:pt>
                <c:pt idx="18">
                  <c:v>188.4</c:v>
                </c:pt>
                <c:pt idx="19">
                  <c:v>160.1</c:v>
                </c:pt>
                <c:pt idx="20">
                  <c:v>128.6</c:v>
                </c:pt>
                <c:pt idx="21">
                  <c:v>109.2</c:v>
                </c:pt>
                <c:pt idx="22">
                  <c:v>92.8</c:v>
                </c:pt>
                <c:pt idx="23">
                  <c:v>76.8</c:v>
                </c:pt>
                <c:pt idx="24">
                  <c:v>68.2</c:v>
                </c:pt>
                <c:pt idx="25">
                  <c:v>58.7</c:v>
                </c:pt>
                <c:pt idx="26">
                  <c:v>49</c:v>
                </c:pt>
                <c:pt idx="27">
                  <c:v>45.7</c:v>
                </c:pt>
                <c:pt idx="28">
                  <c:v>36.6</c:v>
                </c:pt>
                <c:pt idx="29">
                  <c:v>32.799999999999997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10-4D35-8827-AE7F439C6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27"/>
        <c:axId val="637043664"/>
        <c:axId val="637046944"/>
      </c:barChart>
      <c:catAx>
        <c:axId val="6370436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046944"/>
        <c:crosses val="autoZero"/>
        <c:auto val="1"/>
        <c:lblAlgn val="ctr"/>
        <c:lblOffset val="100"/>
        <c:noMultiLvlLbl val="0"/>
      </c:catAx>
      <c:valAx>
        <c:axId val="637046944"/>
        <c:scaling>
          <c:orientation val="minMax"/>
          <c:max val="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043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alg2 run time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alg2_run!$J$13</c:f>
              <c:strCache>
                <c:ptCount val="1"/>
                <c:pt idx="0">
                  <c:v>time loss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alg2_run!$L$13:$AO$13</c:f>
              <c:numCache>
                <c:formatCode>General</c:formatCode>
                <c:ptCount val="30"/>
                <c:pt idx="0">
                  <c:v>4079.2</c:v>
                </c:pt>
                <c:pt idx="1">
                  <c:v>7616</c:v>
                </c:pt>
                <c:pt idx="2">
                  <c:v>12090.3</c:v>
                </c:pt>
                <c:pt idx="3">
                  <c:v>14135</c:v>
                </c:pt>
                <c:pt idx="4">
                  <c:v>12882.2</c:v>
                </c:pt>
                <c:pt idx="5">
                  <c:v>9811.9</c:v>
                </c:pt>
                <c:pt idx="6">
                  <c:v>6730.4</c:v>
                </c:pt>
                <c:pt idx="7">
                  <c:v>4407.8999999999996</c:v>
                </c:pt>
                <c:pt idx="8">
                  <c:v>2853.9</c:v>
                </c:pt>
                <c:pt idx="9">
                  <c:v>1918.9</c:v>
                </c:pt>
                <c:pt idx="10">
                  <c:v>1333.6</c:v>
                </c:pt>
                <c:pt idx="11">
                  <c:v>978.7</c:v>
                </c:pt>
                <c:pt idx="12">
                  <c:v>714.4</c:v>
                </c:pt>
                <c:pt idx="13">
                  <c:v>520.4</c:v>
                </c:pt>
                <c:pt idx="14">
                  <c:v>378.8</c:v>
                </c:pt>
                <c:pt idx="15">
                  <c:v>278.89999999999998</c:v>
                </c:pt>
                <c:pt idx="16">
                  <c:v>208.3</c:v>
                </c:pt>
                <c:pt idx="17">
                  <c:v>174.1</c:v>
                </c:pt>
                <c:pt idx="18">
                  <c:v>135.5</c:v>
                </c:pt>
                <c:pt idx="19">
                  <c:v>113.1</c:v>
                </c:pt>
                <c:pt idx="20">
                  <c:v>94.3</c:v>
                </c:pt>
                <c:pt idx="21">
                  <c:v>80.400000000000006</c:v>
                </c:pt>
                <c:pt idx="22">
                  <c:v>70.400000000000006</c:v>
                </c:pt>
                <c:pt idx="23">
                  <c:v>58.2</c:v>
                </c:pt>
                <c:pt idx="24">
                  <c:v>51.1</c:v>
                </c:pt>
                <c:pt idx="25">
                  <c:v>49.1</c:v>
                </c:pt>
                <c:pt idx="26">
                  <c:v>41.3</c:v>
                </c:pt>
                <c:pt idx="27">
                  <c:v>35.200000000000003</c:v>
                </c:pt>
                <c:pt idx="28">
                  <c:v>31.6</c:v>
                </c:pt>
                <c:pt idx="29">
                  <c:v>28.1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A6-4939-93A6-1792CDF53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27"/>
        <c:axId val="637043664"/>
        <c:axId val="637046944"/>
      </c:barChart>
      <c:catAx>
        <c:axId val="6370436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046944"/>
        <c:crosses val="autoZero"/>
        <c:auto val="1"/>
        <c:lblAlgn val="ctr"/>
        <c:lblOffset val="100"/>
        <c:noMultiLvlLbl val="0"/>
      </c:catAx>
      <c:valAx>
        <c:axId val="637046944"/>
        <c:scaling>
          <c:orientation val="minMax"/>
          <c:max val="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043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alg2</a:t>
            </a:r>
            <a:r>
              <a:rPr lang="en-US" baseline="0"/>
              <a:t> non stop</a:t>
            </a:r>
            <a:r>
              <a:rPr lang="en-US"/>
              <a:t> run time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alg2_nstp!$H$13</c:f>
              <c:strCache>
                <c:ptCount val="1"/>
                <c:pt idx="0">
                  <c:v>time loss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alg2_nstp!$I$13:$AL$13</c:f>
              <c:numCache>
                <c:formatCode>General</c:formatCode>
                <c:ptCount val="30"/>
                <c:pt idx="0">
                  <c:v>121320.4</c:v>
                </c:pt>
                <c:pt idx="1">
                  <c:v>48326.7</c:v>
                </c:pt>
                <c:pt idx="2">
                  <c:v>26798.400000000001</c:v>
                </c:pt>
                <c:pt idx="3">
                  <c:v>14195</c:v>
                </c:pt>
                <c:pt idx="4">
                  <c:v>7325.6</c:v>
                </c:pt>
                <c:pt idx="5">
                  <c:v>4059.4</c:v>
                </c:pt>
                <c:pt idx="6">
                  <c:v>2230.5</c:v>
                </c:pt>
                <c:pt idx="7">
                  <c:v>1365.3</c:v>
                </c:pt>
                <c:pt idx="8">
                  <c:v>918.1</c:v>
                </c:pt>
                <c:pt idx="9">
                  <c:v>620.29999999999995</c:v>
                </c:pt>
                <c:pt idx="10">
                  <c:v>442.5</c:v>
                </c:pt>
                <c:pt idx="11">
                  <c:v>303.7</c:v>
                </c:pt>
                <c:pt idx="12">
                  <c:v>207.9</c:v>
                </c:pt>
                <c:pt idx="13">
                  <c:v>124.8</c:v>
                </c:pt>
                <c:pt idx="14">
                  <c:v>85.5</c:v>
                </c:pt>
                <c:pt idx="15">
                  <c:v>58.7</c:v>
                </c:pt>
                <c:pt idx="16">
                  <c:v>45.5</c:v>
                </c:pt>
                <c:pt idx="17">
                  <c:v>34.799999999999997</c:v>
                </c:pt>
                <c:pt idx="18">
                  <c:v>27.2</c:v>
                </c:pt>
                <c:pt idx="19">
                  <c:v>21.2</c:v>
                </c:pt>
                <c:pt idx="20">
                  <c:v>16.7</c:v>
                </c:pt>
                <c:pt idx="21">
                  <c:v>12.8</c:v>
                </c:pt>
                <c:pt idx="22">
                  <c:v>12</c:v>
                </c:pt>
                <c:pt idx="23">
                  <c:v>9.6</c:v>
                </c:pt>
                <c:pt idx="24">
                  <c:v>8.1999999999999993</c:v>
                </c:pt>
                <c:pt idx="25">
                  <c:v>7.6</c:v>
                </c:pt>
                <c:pt idx="26">
                  <c:v>6.3</c:v>
                </c:pt>
                <c:pt idx="27">
                  <c:v>6.1</c:v>
                </c:pt>
                <c:pt idx="28">
                  <c:v>4.9000000000000004</c:v>
                </c:pt>
                <c:pt idx="29">
                  <c:v>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EE-4601-A087-514EF9DBE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27"/>
        <c:axId val="637043664"/>
        <c:axId val="637046944"/>
      </c:barChart>
      <c:catAx>
        <c:axId val="6370436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046944"/>
        <c:crosses val="autoZero"/>
        <c:auto val="1"/>
        <c:lblAlgn val="ctr"/>
        <c:lblOffset val="100"/>
        <c:noMultiLvlLbl val="0"/>
      </c:catAx>
      <c:valAx>
        <c:axId val="637046944"/>
        <c:scaling>
          <c:orientation val="minMax"/>
          <c:max val="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043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all_timeLoss!$B$1</c:f>
              <c:strCache>
                <c:ptCount val="1"/>
                <c:pt idx="0">
                  <c:v>time loss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all_timeLoss!$A$2:$A$4</c:f>
              <c:strCache>
                <c:ptCount val="3"/>
                <c:pt idx="0">
                  <c:v>base run</c:v>
                </c:pt>
                <c:pt idx="1">
                  <c:v>alg1</c:v>
                </c:pt>
                <c:pt idx="2">
                  <c:v>alg2</c:v>
                </c:pt>
              </c:strCache>
            </c:strRef>
          </c:cat>
          <c:val>
            <c:numRef>
              <c:f>all_timeLoss!$B$2:$B$4</c:f>
              <c:numCache>
                <c:formatCode>General</c:formatCode>
                <c:ptCount val="3"/>
                <c:pt idx="0">
                  <c:v>228.77692999999999</c:v>
                </c:pt>
                <c:pt idx="1">
                  <c:v>350.50454000000002</c:v>
                </c:pt>
                <c:pt idx="2">
                  <c:v>310.12454000000002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CA-4DE0-8CEF-4ADB3CC33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6241872"/>
        <c:axId val="756242528"/>
      </c:barChart>
      <c:catAx>
        <c:axId val="75624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242528"/>
        <c:crosses val="autoZero"/>
        <c:auto val="1"/>
        <c:lblAlgn val="ctr"/>
        <c:lblOffset val="100"/>
        <c:noMultiLvlLbl val="0"/>
      </c:catAx>
      <c:valAx>
        <c:axId val="75624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241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714374</xdr:colOff>
      <xdr:row>3</xdr:row>
      <xdr:rowOff>19050</xdr:rowOff>
    </xdr:from>
    <xdr:to>
      <xdr:col>15</xdr:col>
      <xdr:colOff>9525</xdr:colOff>
      <xdr:row>25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469FCA-3D4D-4C81-A1BF-0E314467A1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695326</xdr:colOff>
      <xdr:row>28</xdr:row>
      <xdr:rowOff>0</xdr:rowOff>
    </xdr:from>
    <xdr:to>
      <xdr:col>14</xdr:col>
      <xdr:colOff>600075</xdr:colOff>
      <xdr:row>50</xdr:row>
      <xdr:rowOff>147637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3BBF07-2E4E-4548-B192-3A447B52DC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18</xdr:row>
      <xdr:rowOff>190499</xdr:rowOff>
    </xdr:from>
    <xdr:to>
      <xdr:col>24</xdr:col>
      <xdr:colOff>427482</xdr:colOff>
      <xdr:row>45</xdr:row>
      <xdr:rowOff>76199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ADF7431-7E1B-C55D-67EC-79B87D0571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19051</xdr:rowOff>
    </xdr:from>
    <xdr:to>
      <xdr:col>24</xdr:col>
      <xdr:colOff>408432</xdr:colOff>
      <xdr:row>41</xdr:row>
      <xdr:rowOff>95251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74F009-6E85-BEEC-998B-BB60B48F47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14</xdr:row>
      <xdr:rowOff>190499</xdr:rowOff>
    </xdr:from>
    <xdr:to>
      <xdr:col>24</xdr:col>
      <xdr:colOff>408432</xdr:colOff>
      <xdr:row>41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7DC16D8-0888-47C7-BD31-AB1A7B70B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190499</xdr:rowOff>
    </xdr:from>
    <xdr:to>
      <xdr:col>24</xdr:col>
      <xdr:colOff>408432</xdr:colOff>
      <xdr:row>41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C18950-BEDF-4BA2-9D8C-33EEB5B26D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14</xdr:row>
      <xdr:rowOff>190499</xdr:rowOff>
    </xdr:from>
    <xdr:to>
      <xdr:col>21</xdr:col>
      <xdr:colOff>408432</xdr:colOff>
      <xdr:row>41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D7781C-D614-4034-AB14-9D505C1BE9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</xdr:row>
      <xdr:rowOff>190499</xdr:rowOff>
    </xdr:from>
    <xdr:to>
      <xdr:col>18</xdr:col>
      <xdr:colOff>408432</xdr:colOff>
      <xdr:row>32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DAC29E-C28B-BDFF-21A4-69B43D66DC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%20Delft/Master%20Thesis/To_Upload/Excel%20Files/all_runs_aggregated_em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run"/>
      <sheetName val="scn_alg1"/>
      <sheetName val="scn_alg2"/>
      <sheetName val="scn_nstp"/>
      <sheetName val="comparison"/>
      <sheetName val="Keplar"/>
    </sheetNames>
    <sheetDataSet>
      <sheetData sheetId="0">
        <row r="328">
          <cell r="E328">
            <v>380483027511.52686</v>
          </cell>
        </row>
      </sheetData>
      <sheetData sheetId="1">
        <row r="328">
          <cell r="E328">
            <v>275499221779.76398</v>
          </cell>
        </row>
      </sheetData>
      <sheetData sheetId="2">
        <row r="328">
          <cell r="E328">
            <v>260461606393.50504</v>
          </cell>
        </row>
      </sheetData>
      <sheetData sheetId="3">
        <row r="328">
          <cell r="E328">
            <v>233848242748.26859</v>
          </cell>
        </row>
      </sheetData>
      <sheetData sheetId="4">
        <row r="1">
          <cell r="C1" t="str">
            <v>emm_avg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3A8FF-DE6D-4429-BAD0-C8C1C6483EF8}">
  <dimension ref="B2:H30"/>
  <sheetViews>
    <sheetView tabSelected="1" workbookViewId="0">
      <selection activeCell="G15" sqref="G15"/>
    </sheetView>
  </sheetViews>
  <sheetFormatPr defaultRowHeight="15" x14ac:dyDescent="0.25"/>
  <sheetData>
    <row r="2" spans="2:8" x14ac:dyDescent="0.25">
      <c r="B2" t="s">
        <v>461</v>
      </c>
    </row>
    <row r="4" spans="2:8" x14ac:dyDescent="0.25">
      <c r="B4" t="s">
        <v>462</v>
      </c>
      <c r="F4" t="s">
        <v>465</v>
      </c>
      <c r="G4" t="s">
        <v>463</v>
      </c>
    </row>
    <row r="5" spans="2:8" x14ac:dyDescent="0.25">
      <c r="B5">
        <v>155978</v>
      </c>
      <c r="C5">
        <v>73262</v>
      </c>
      <c r="D5">
        <v>1639267.7239999999</v>
      </c>
      <c r="E5">
        <v>582493.98600000003</v>
      </c>
      <c r="F5">
        <v>35.53</v>
      </c>
      <c r="G5">
        <v>24.84</v>
      </c>
    </row>
    <row r="6" spans="2:8" x14ac:dyDescent="0.25">
      <c r="B6">
        <v>155978</v>
      </c>
      <c r="C6">
        <v>73282</v>
      </c>
      <c r="D6">
        <v>1640045.99</v>
      </c>
      <c r="E6">
        <v>583231.59100000001</v>
      </c>
      <c r="F6">
        <v>35.56</v>
      </c>
      <c r="G6">
        <v>24.97</v>
      </c>
    </row>
    <row r="7" spans="2:8" x14ac:dyDescent="0.25">
      <c r="B7">
        <v>155978</v>
      </c>
      <c r="C7">
        <v>73221</v>
      </c>
      <c r="D7">
        <v>1638964.9010000001</v>
      </c>
      <c r="E7">
        <v>581897.43900000001</v>
      </c>
      <c r="F7">
        <v>35.5</v>
      </c>
      <c r="G7">
        <v>24.86</v>
      </c>
    </row>
    <row r="8" spans="2:8" x14ac:dyDescent="0.25">
      <c r="B8">
        <v>155978</v>
      </c>
      <c r="C8">
        <v>73302</v>
      </c>
      <c r="D8">
        <v>1639067.321</v>
      </c>
      <c r="E8">
        <v>582464.13899999997</v>
      </c>
      <c r="F8">
        <v>35.54</v>
      </c>
      <c r="G8">
        <v>25.02</v>
      </c>
    </row>
    <row r="9" spans="2:8" x14ac:dyDescent="0.25">
      <c r="B9">
        <v>155978</v>
      </c>
      <c r="C9">
        <v>73271</v>
      </c>
      <c r="D9">
        <v>1639408.798</v>
      </c>
      <c r="E9">
        <v>582106.47199999995</v>
      </c>
      <c r="F9">
        <v>35.51</v>
      </c>
      <c r="G9">
        <v>24.83</v>
      </c>
    </row>
    <row r="10" spans="2:8" x14ac:dyDescent="0.25">
      <c r="B10">
        <v>155978</v>
      </c>
      <c r="C10">
        <v>73285</v>
      </c>
      <c r="D10">
        <v>1640089.21</v>
      </c>
      <c r="E10">
        <v>582736.90800000005</v>
      </c>
      <c r="F10">
        <v>35.53</v>
      </c>
      <c r="G10">
        <v>24.83</v>
      </c>
    </row>
    <row r="11" spans="2:8" x14ac:dyDescent="0.25">
      <c r="B11">
        <v>155978</v>
      </c>
      <c r="C11">
        <v>73310</v>
      </c>
      <c r="D11">
        <v>1639432.41</v>
      </c>
      <c r="E11">
        <v>582171.09</v>
      </c>
      <c r="F11">
        <v>35.51</v>
      </c>
      <c r="G11">
        <v>24.81</v>
      </c>
    </row>
    <row r="12" spans="2:8" x14ac:dyDescent="0.25">
      <c r="B12">
        <v>155978</v>
      </c>
      <c r="C12">
        <v>73296</v>
      </c>
      <c r="D12">
        <v>1639543.28</v>
      </c>
      <c r="E12">
        <v>582519.777</v>
      </c>
      <c r="F12">
        <v>35.53</v>
      </c>
      <c r="G12">
        <v>24.9</v>
      </c>
    </row>
    <row r="13" spans="2:8" x14ac:dyDescent="0.25">
      <c r="B13">
        <v>155978</v>
      </c>
      <c r="C13">
        <v>73332</v>
      </c>
      <c r="D13">
        <v>1640299.26</v>
      </c>
      <c r="E13">
        <v>582338.72100000002</v>
      </c>
      <c r="F13">
        <v>35.5</v>
      </c>
      <c r="G13">
        <v>24.99</v>
      </c>
    </row>
    <row r="14" spans="2:8" x14ac:dyDescent="0.25">
      <c r="B14">
        <v>155978</v>
      </c>
      <c r="C14">
        <v>73296</v>
      </c>
      <c r="D14">
        <v>1638897.4839999999</v>
      </c>
      <c r="E14">
        <v>582869.15700000001</v>
      </c>
      <c r="F14">
        <v>35.56</v>
      </c>
      <c r="G14">
        <v>25.03</v>
      </c>
    </row>
    <row r="15" spans="2:8" x14ac:dyDescent="0.25">
      <c r="G15" s="1">
        <f>AVERAGE(G5:G14)</f>
        <v>24.908000000000001</v>
      </c>
      <c r="H15" t="s">
        <v>466</v>
      </c>
    </row>
    <row r="18" spans="2:8" x14ac:dyDescent="0.25">
      <c r="B18" t="s">
        <v>464</v>
      </c>
    </row>
    <row r="20" spans="2:8" x14ac:dyDescent="0.25">
      <c r="B20">
        <v>155978</v>
      </c>
      <c r="C20">
        <v>76019</v>
      </c>
      <c r="D20">
        <v>1639267.72</v>
      </c>
      <c r="E20">
        <v>526972.52300000004</v>
      </c>
      <c r="F20">
        <v>32.15</v>
      </c>
      <c r="G20">
        <v>21.16</v>
      </c>
    </row>
    <row r="21" spans="2:8" x14ac:dyDescent="0.25">
      <c r="B21">
        <v>155978</v>
      </c>
      <c r="C21">
        <v>76057</v>
      </c>
      <c r="D21">
        <v>1640045.99</v>
      </c>
      <c r="E21">
        <v>527395.473</v>
      </c>
      <c r="F21">
        <v>32.159999999999997</v>
      </c>
      <c r="G21">
        <v>21.41</v>
      </c>
    </row>
    <row r="22" spans="2:8" x14ac:dyDescent="0.25">
      <c r="B22">
        <v>155978</v>
      </c>
      <c r="C22">
        <v>76016</v>
      </c>
      <c r="D22">
        <v>1638964.9</v>
      </c>
      <c r="E22">
        <v>526232.35900000005</v>
      </c>
      <c r="F22">
        <v>32.11</v>
      </c>
      <c r="G22">
        <v>21.32</v>
      </c>
    </row>
    <row r="23" spans="2:8" x14ac:dyDescent="0.25">
      <c r="B23">
        <v>155978</v>
      </c>
      <c r="C23">
        <v>76060</v>
      </c>
      <c r="D23">
        <v>1639067.32</v>
      </c>
      <c r="E23">
        <v>527472.44700000004</v>
      </c>
      <c r="F23">
        <v>32.18</v>
      </c>
      <c r="G23">
        <v>21.29</v>
      </c>
    </row>
    <row r="24" spans="2:8" x14ac:dyDescent="0.25">
      <c r="B24">
        <v>155978</v>
      </c>
      <c r="C24">
        <v>76048</v>
      </c>
      <c r="D24">
        <v>1639408.79</v>
      </c>
      <c r="E24">
        <v>526938.39099999995</v>
      </c>
      <c r="F24">
        <v>32.14</v>
      </c>
      <c r="G24">
        <v>21.12</v>
      </c>
    </row>
    <row r="25" spans="2:8" x14ac:dyDescent="0.25">
      <c r="B25">
        <v>155978</v>
      </c>
      <c r="C25">
        <v>76050</v>
      </c>
      <c r="D25">
        <v>1640089.21</v>
      </c>
      <c r="E25">
        <v>527627.18999999994</v>
      </c>
      <c r="F25">
        <v>32.17</v>
      </c>
      <c r="G25">
        <v>21.14</v>
      </c>
    </row>
    <row r="26" spans="2:8" x14ac:dyDescent="0.25">
      <c r="B26">
        <v>155978</v>
      </c>
      <c r="C26">
        <v>76071</v>
      </c>
      <c r="D26">
        <v>1639432.41</v>
      </c>
      <c r="E26">
        <v>526700.09100000001</v>
      </c>
      <c r="F26">
        <v>32.130000000000003</v>
      </c>
      <c r="G26">
        <v>21.19</v>
      </c>
    </row>
    <row r="27" spans="2:8" x14ac:dyDescent="0.25">
      <c r="B27">
        <v>155978</v>
      </c>
      <c r="C27">
        <v>76050</v>
      </c>
      <c r="D27">
        <v>1639543.28</v>
      </c>
      <c r="E27">
        <v>527083.25100000005</v>
      </c>
      <c r="F27">
        <v>32.15</v>
      </c>
      <c r="G27">
        <v>21.33</v>
      </c>
    </row>
    <row r="28" spans="2:8" x14ac:dyDescent="0.25">
      <c r="B28">
        <v>155978</v>
      </c>
      <c r="C28">
        <v>76069</v>
      </c>
      <c r="D28">
        <v>1640299.27</v>
      </c>
      <c r="E28">
        <v>526945.42700000003</v>
      </c>
      <c r="F28">
        <v>32.119999999999997</v>
      </c>
      <c r="G28">
        <v>21.46</v>
      </c>
    </row>
    <row r="29" spans="2:8" x14ac:dyDescent="0.25">
      <c r="B29">
        <v>155978</v>
      </c>
      <c r="C29">
        <v>76071</v>
      </c>
      <c r="D29">
        <v>1638897.48</v>
      </c>
      <c r="E29">
        <v>526841.45799999998</v>
      </c>
      <c r="F29">
        <v>32.15</v>
      </c>
      <c r="G29">
        <v>21.23</v>
      </c>
    </row>
    <row r="30" spans="2:8" x14ac:dyDescent="0.25">
      <c r="G30" s="1">
        <f>AVERAGE(G20:G29)</f>
        <v>21.265000000000004</v>
      </c>
      <c r="H30" t="s">
        <v>466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1463A-8697-4F22-B3D0-6F411291F06E}">
  <dimension ref="B1:H330"/>
  <sheetViews>
    <sheetView workbookViewId="0">
      <selection activeCell="D9" sqref="D9"/>
    </sheetView>
  </sheetViews>
  <sheetFormatPr defaultRowHeight="15" x14ac:dyDescent="0.25"/>
  <cols>
    <col min="2" max="2" width="6" bestFit="1" customWidth="1"/>
    <col min="3" max="4" width="12" bestFit="1" customWidth="1"/>
    <col min="5" max="8" width="16.85546875" bestFit="1" customWidth="1"/>
  </cols>
  <sheetData>
    <row r="1" spans="2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454</v>
      </c>
    </row>
    <row r="2" spans="2:8" x14ac:dyDescent="0.25">
      <c r="B2" t="s">
        <v>6</v>
      </c>
      <c r="C2">
        <v>51.907185800000001</v>
      </c>
      <c r="D2">
        <v>4.3538321079999998</v>
      </c>
      <c r="E2">
        <v>49022400.140000001</v>
      </c>
      <c r="F2">
        <v>85688704.459999993</v>
      </c>
      <c r="G2">
        <v>85136858.519999996</v>
      </c>
      <c r="H2">
        <v>55118762.210000001</v>
      </c>
    </row>
    <row r="3" spans="2:8" x14ac:dyDescent="0.25">
      <c r="B3" t="s">
        <v>7</v>
      </c>
      <c r="C3">
        <v>51.91392724</v>
      </c>
      <c r="D3">
        <v>4.3540348709999996</v>
      </c>
      <c r="E3">
        <v>131377892.11</v>
      </c>
      <c r="F3">
        <v>157080577.27000001</v>
      </c>
      <c r="G3">
        <v>156707845.49000001</v>
      </c>
      <c r="H3">
        <v>127484851</v>
      </c>
    </row>
    <row r="4" spans="2:8" x14ac:dyDescent="0.25">
      <c r="B4" t="s">
        <v>8</v>
      </c>
      <c r="C4">
        <v>51.920668669999998</v>
      </c>
      <c r="D4">
        <v>4.3542377139999999</v>
      </c>
      <c r="E4">
        <v>120441303.61</v>
      </c>
      <c r="F4">
        <v>136058646.87</v>
      </c>
      <c r="G4">
        <v>135806341.25</v>
      </c>
      <c r="H4">
        <v>111850384.01000001</v>
      </c>
    </row>
    <row r="5" spans="2:8" x14ac:dyDescent="0.25">
      <c r="B5" t="s">
        <v>9</v>
      </c>
      <c r="C5">
        <v>51.927410090000002</v>
      </c>
      <c r="D5">
        <v>4.3544406359999996</v>
      </c>
      <c r="E5">
        <v>100301819.48999999</v>
      </c>
      <c r="F5">
        <v>108321692.77</v>
      </c>
      <c r="G5">
        <v>107742324.54000001</v>
      </c>
      <c r="H5">
        <v>84865252.689999998</v>
      </c>
    </row>
    <row r="6" spans="2:8" x14ac:dyDescent="0.25">
      <c r="B6" t="s">
        <v>10</v>
      </c>
      <c r="C6">
        <v>51.873352750000002</v>
      </c>
      <c r="D6">
        <v>4.3637106120000002</v>
      </c>
      <c r="E6">
        <v>248748647.38999999</v>
      </c>
      <c r="F6">
        <v>278257039</v>
      </c>
      <c r="G6">
        <v>282392322.69</v>
      </c>
      <c r="H6">
        <v>244134272.16</v>
      </c>
    </row>
    <row r="7" spans="2:8" x14ac:dyDescent="0.25">
      <c r="B7" t="s">
        <v>11</v>
      </c>
      <c r="C7">
        <v>51.880094200000002</v>
      </c>
      <c r="D7">
        <v>4.3639146069999999</v>
      </c>
      <c r="E7">
        <v>127826993.64</v>
      </c>
      <c r="F7">
        <v>170165880.22</v>
      </c>
      <c r="G7">
        <v>179000363.44999999</v>
      </c>
      <c r="H7">
        <v>140400737.75999999</v>
      </c>
    </row>
    <row r="8" spans="2:8" x14ac:dyDescent="0.25">
      <c r="B8" t="s">
        <v>12</v>
      </c>
      <c r="C8">
        <v>51.900318489999997</v>
      </c>
      <c r="D8">
        <v>4.3645270700000003</v>
      </c>
      <c r="E8">
        <v>306100685.54000002</v>
      </c>
      <c r="F8">
        <v>177572955.16</v>
      </c>
      <c r="G8">
        <v>168631317.50999999</v>
      </c>
      <c r="H8">
        <v>138276662.25</v>
      </c>
    </row>
    <row r="9" spans="2:8" x14ac:dyDescent="0.25">
      <c r="B9" t="s">
        <v>13</v>
      </c>
      <c r="C9">
        <v>51.907059910000001</v>
      </c>
      <c r="D9">
        <v>4.3647313839999997</v>
      </c>
      <c r="E9">
        <v>1401699941.04</v>
      </c>
      <c r="F9">
        <v>1044146932.84</v>
      </c>
      <c r="G9">
        <v>955786116.19000006</v>
      </c>
      <c r="H9">
        <v>873380058.70000005</v>
      </c>
    </row>
    <row r="10" spans="2:8" x14ac:dyDescent="0.25">
      <c r="B10" t="s">
        <v>14</v>
      </c>
      <c r="C10">
        <v>51.913801319999997</v>
      </c>
      <c r="D10">
        <v>4.3649357789999996</v>
      </c>
      <c r="E10">
        <v>1962353870.6099999</v>
      </c>
      <c r="F10">
        <v>1118018013.5799999</v>
      </c>
      <c r="G10">
        <v>1119763292.7</v>
      </c>
      <c r="H10">
        <v>1016550421.64</v>
      </c>
    </row>
    <row r="11" spans="2:8" x14ac:dyDescent="0.25">
      <c r="B11" t="s">
        <v>15</v>
      </c>
      <c r="C11">
        <v>51.92054272</v>
      </c>
      <c r="D11">
        <v>4.3651402529999999</v>
      </c>
      <c r="E11">
        <v>1880553430.6900001</v>
      </c>
      <c r="F11">
        <v>1004321407.23</v>
      </c>
      <c r="G11">
        <v>1016092701.27</v>
      </c>
      <c r="H11">
        <v>918351687.92999995</v>
      </c>
    </row>
    <row r="12" spans="2:8" x14ac:dyDescent="0.25">
      <c r="B12" t="s">
        <v>16</v>
      </c>
      <c r="C12">
        <v>51.927284110000002</v>
      </c>
      <c r="D12">
        <v>4.3653448079999997</v>
      </c>
      <c r="E12">
        <v>1760430069.9300001</v>
      </c>
      <c r="F12">
        <v>1084182578.72</v>
      </c>
      <c r="G12">
        <v>1084282713.6800001</v>
      </c>
      <c r="H12">
        <v>977515472.33000004</v>
      </c>
    </row>
    <row r="13" spans="2:8" x14ac:dyDescent="0.25">
      <c r="B13" t="s">
        <v>17</v>
      </c>
      <c r="C13">
        <v>51.934025490000003</v>
      </c>
      <c r="D13">
        <v>4.3655494419999998</v>
      </c>
      <c r="E13">
        <v>346565875.57999998</v>
      </c>
      <c r="F13">
        <v>338356191.94</v>
      </c>
      <c r="G13">
        <v>335918752.92000002</v>
      </c>
      <c r="H13">
        <v>304637438.73000002</v>
      </c>
    </row>
    <row r="14" spans="2:8" x14ac:dyDescent="0.25">
      <c r="B14" t="s">
        <v>18</v>
      </c>
      <c r="C14">
        <v>51.940766859999997</v>
      </c>
      <c r="D14">
        <v>4.3657541569999996</v>
      </c>
      <c r="E14">
        <v>265721205.19</v>
      </c>
      <c r="F14">
        <v>284442485.69</v>
      </c>
      <c r="G14">
        <v>273000956.19999999</v>
      </c>
      <c r="H14">
        <v>213944629.86000001</v>
      </c>
    </row>
    <row r="15" spans="2:8" x14ac:dyDescent="0.25">
      <c r="B15" t="s">
        <v>19</v>
      </c>
      <c r="C15">
        <v>51.873226000000003</v>
      </c>
      <c r="D15">
        <v>4.3746016619999999</v>
      </c>
      <c r="E15">
        <v>647062986.34000003</v>
      </c>
      <c r="F15">
        <v>528778469.58999997</v>
      </c>
      <c r="G15">
        <v>519998366.58999997</v>
      </c>
      <c r="H15">
        <v>455388111.97000003</v>
      </c>
    </row>
    <row r="16" spans="2:8" x14ac:dyDescent="0.25">
      <c r="B16" t="s">
        <v>20</v>
      </c>
      <c r="C16">
        <v>51.87996742</v>
      </c>
      <c r="D16">
        <v>4.3748072850000002</v>
      </c>
      <c r="E16">
        <v>556835156.62</v>
      </c>
      <c r="F16">
        <v>457192045.31</v>
      </c>
      <c r="G16">
        <v>464688659.17000002</v>
      </c>
      <c r="H16">
        <v>413069490.61000001</v>
      </c>
    </row>
    <row r="17" spans="2:8" x14ac:dyDescent="0.25">
      <c r="B17" t="s">
        <v>21</v>
      </c>
      <c r="C17">
        <v>51.886708830000003</v>
      </c>
      <c r="D17">
        <v>4.3750129879999999</v>
      </c>
      <c r="E17">
        <v>1190077567.8599999</v>
      </c>
      <c r="F17">
        <v>656180572.52999997</v>
      </c>
      <c r="G17">
        <v>649653843.82000005</v>
      </c>
      <c r="H17">
        <v>544007606.33000004</v>
      </c>
    </row>
    <row r="18" spans="2:8" x14ac:dyDescent="0.25">
      <c r="B18" t="s">
        <v>22</v>
      </c>
      <c r="C18">
        <v>51.893450229999999</v>
      </c>
      <c r="D18">
        <v>4.3752187710000001</v>
      </c>
      <c r="E18">
        <v>2033184151.4200001</v>
      </c>
      <c r="F18">
        <v>1093697673.6900001</v>
      </c>
      <c r="G18">
        <v>1081579388.97</v>
      </c>
      <c r="H18">
        <v>921406903.25</v>
      </c>
    </row>
    <row r="19" spans="2:8" x14ac:dyDescent="0.25">
      <c r="B19" t="s">
        <v>23</v>
      </c>
      <c r="C19">
        <v>51.900191620000001</v>
      </c>
      <c r="D19">
        <v>4.3754246349999999</v>
      </c>
      <c r="E19">
        <v>1609543174.0899999</v>
      </c>
      <c r="F19">
        <v>837898732.76999998</v>
      </c>
      <c r="G19">
        <v>824506317.10000002</v>
      </c>
      <c r="H19">
        <v>725908178.35000002</v>
      </c>
    </row>
    <row r="20" spans="2:8" x14ac:dyDescent="0.25">
      <c r="B20" t="s">
        <v>24</v>
      </c>
      <c r="C20">
        <v>51.906933010000003</v>
      </c>
      <c r="D20">
        <v>4.3756305800000002</v>
      </c>
      <c r="E20">
        <v>1775782253.1500001</v>
      </c>
      <c r="F20">
        <v>1066634605.83</v>
      </c>
      <c r="G20">
        <v>1052140347.76</v>
      </c>
      <c r="H20">
        <v>943693422.55999994</v>
      </c>
    </row>
    <row r="21" spans="2:8" x14ac:dyDescent="0.25">
      <c r="B21" t="s">
        <v>25</v>
      </c>
      <c r="C21">
        <v>51.913674380000003</v>
      </c>
      <c r="D21">
        <v>4.375836606</v>
      </c>
      <c r="E21">
        <v>574701578.02999997</v>
      </c>
      <c r="F21">
        <v>519123375.83999997</v>
      </c>
      <c r="G21">
        <v>509454713.11000001</v>
      </c>
      <c r="H21">
        <v>451213081.61000001</v>
      </c>
    </row>
    <row r="22" spans="2:8" x14ac:dyDescent="0.25">
      <c r="B22" t="s">
        <v>26</v>
      </c>
      <c r="C22">
        <v>51.920415749999997</v>
      </c>
      <c r="D22">
        <v>4.3760427120000003</v>
      </c>
      <c r="E22">
        <v>348699140.62</v>
      </c>
      <c r="F22">
        <v>383843547.50999999</v>
      </c>
      <c r="G22">
        <v>406552528.37</v>
      </c>
      <c r="H22">
        <v>330569739.16000003</v>
      </c>
    </row>
    <row r="23" spans="2:8" x14ac:dyDescent="0.25">
      <c r="B23" t="s">
        <v>27</v>
      </c>
      <c r="C23">
        <v>51.927157110000003</v>
      </c>
      <c r="D23">
        <v>4.3762488990000001</v>
      </c>
      <c r="E23">
        <v>4176411102.5</v>
      </c>
      <c r="F23">
        <v>2663987635.8899999</v>
      </c>
      <c r="G23">
        <v>2635919264.1199999</v>
      </c>
      <c r="H23">
        <v>2516786289.8099999</v>
      </c>
    </row>
    <row r="24" spans="2:8" x14ac:dyDescent="0.25">
      <c r="B24" t="s">
        <v>28</v>
      </c>
      <c r="C24">
        <v>51.933898460000002</v>
      </c>
      <c r="D24">
        <v>4.3764551669999996</v>
      </c>
      <c r="E24">
        <v>451251504.92000002</v>
      </c>
      <c r="F24">
        <v>433135195.24000001</v>
      </c>
      <c r="G24">
        <v>445101047.06999999</v>
      </c>
      <c r="H24">
        <v>383247066.22000003</v>
      </c>
    </row>
    <row r="25" spans="2:8" x14ac:dyDescent="0.25">
      <c r="B25" t="s">
        <v>29</v>
      </c>
      <c r="C25">
        <v>51.947381139999997</v>
      </c>
      <c r="D25">
        <v>4.3768679449999999</v>
      </c>
      <c r="E25">
        <v>166843928.24000001</v>
      </c>
      <c r="F25">
        <v>166337063.25</v>
      </c>
      <c r="G25">
        <v>156508932.88999999</v>
      </c>
      <c r="H25">
        <v>123391047.54000001</v>
      </c>
    </row>
    <row r="26" spans="2:8" x14ac:dyDescent="0.25">
      <c r="B26" t="s">
        <v>30</v>
      </c>
      <c r="C26">
        <v>51.873098239999997</v>
      </c>
      <c r="D26">
        <v>4.3854926320000001</v>
      </c>
      <c r="E26">
        <v>1411909817.3299999</v>
      </c>
      <c r="F26">
        <v>844753345.30999994</v>
      </c>
      <c r="G26">
        <v>815536962.65999997</v>
      </c>
      <c r="H26">
        <v>722803409.28999996</v>
      </c>
    </row>
    <row r="27" spans="2:8" x14ac:dyDescent="0.25">
      <c r="B27" t="s">
        <v>31</v>
      </c>
      <c r="C27">
        <v>51.879839629999999</v>
      </c>
      <c r="D27">
        <v>4.3856998819999999</v>
      </c>
      <c r="E27">
        <v>2576887645.1199999</v>
      </c>
      <c r="F27">
        <v>1524283008.99</v>
      </c>
      <c r="G27">
        <v>1509494155.98</v>
      </c>
      <c r="H27">
        <v>1370710323.6300001</v>
      </c>
    </row>
    <row r="28" spans="2:8" x14ac:dyDescent="0.25">
      <c r="B28" t="s">
        <v>32</v>
      </c>
      <c r="C28">
        <v>51.88658101</v>
      </c>
      <c r="D28">
        <v>4.3859072140000004</v>
      </c>
      <c r="E28">
        <v>793534429.51999998</v>
      </c>
      <c r="F28">
        <v>463707918.42000002</v>
      </c>
      <c r="G28">
        <v>457950938.06</v>
      </c>
      <c r="H28">
        <v>402132547.12</v>
      </c>
    </row>
    <row r="29" spans="2:8" x14ac:dyDescent="0.25">
      <c r="B29" t="s">
        <v>33</v>
      </c>
      <c r="C29">
        <v>51.9068051</v>
      </c>
      <c r="D29">
        <v>4.3865296960000002</v>
      </c>
      <c r="E29">
        <v>186603970.91</v>
      </c>
      <c r="F29">
        <v>257403321.61000001</v>
      </c>
      <c r="G29">
        <v>247312802.09</v>
      </c>
      <c r="H29">
        <v>200757723.41999999</v>
      </c>
    </row>
    <row r="30" spans="2:8" x14ac:dyDescent="0.25">
      <c r="B30" t="s">
        <v>34</v>
      </c>
      <c r="C30">
        <v>51.913546439999998</v>
      </c>
      <c r="D30">
        <v>4.3867373519999999</v>
      </c>
      <c r="E30">
        <v>311050942.24000001</v>
      </c>
      <c r="F30">
        <v>346544779.87</v>
      </c>
      <c r="G30">
        <v>312003246.05000001</v>
      </c>
      <c r="H30">
        <v>243893144.09</v>
      </c>
    </row>
    <row r="31" spans="2:8" x14ac:dyDescent="0.25">
      <c r="B31" t="s">
        <v>35</v>
      </c>
      <c r="C31">
        <v>51.920287780000002</v>
      </c>
      <c r="D31">
        <v>4.3869450900000002</v>
      </c>
      <c r="E31">
        <v>352276470.06</v>
      </c>
      <c r="F31">
        <v>488450449.52999997</v>
      </c>
      <c r="G31">
        <v>500686278.67000002</v>
      </c>
      <c r="H31">
        <v>404885071.52999997</v>
      </c>
    </row>
    <row r="32" spans="2:8" x14ac:dyDescent="0.25">
      <c r="B32" t="s">
        <v>36</v>
      </c>
      <c r="C32">
        <v>51.927029109999999</v>
      </c>
      <c r="D32">
        <v>4.3871529090000001</v>
      </c>
      <c r="E32">
        <v>2284131134.9000001</v>
      </c>
      <c r="F32">
        <v>1283913800.22</v>
      </c>
      <c r="G32">
        <v>1226167287.5899999</v>
      </c>
      <c r="H32">
        <v>1088479896.96</v>
      </c>
    </row>
    <row r="33" spans="2:8" x14ac:dyDescent="0.25">
      <c r="B33" t="s">
        <v>37</v>
      </c>
      <c r="C33">
        <v>51.933770430000003</v>
      </c>
      <c r="D33">
        <v>4.3873608099999997</v>
      </c>
      <c r="E33">
        <v>103302774.31</v>
      </c>
      <c r="F33">
        <v>103798028.56999999</v>
      </c>
      <c r="G33">
        <v>109421179.41</v>
      </c>
      <c r="H33">
        <v>88950949.349999994</v>
      </c>
    </row>
    <row r="34" spans="2:8" x14ac:dyDescent="0.25">
      <c r="B34" t="s">
        <v>38</v>
      </c>
      <c r="C34">
        <v>51.940511739999998</v>
      </c>
      <c r="D34">
        <v>4.3875687919999997</v>
      </c>
      <c r="E34">
        <v>546675048.44000006</v>
      </c>
      <c r="F34">
        <v>552715723.92999995</v>
      </c>
      <c r="G34">
        <v>533736428.69999999</v>
      </c>
      <c r="H34">
        <v>416319095.56</v>
      </c>
    </row>
    <row r="35" spans="2:8" x14ac:dyDescent="0.25">
      <c r="B35" t="s">
        <v>39</v>
      </c>
      <c r="C35">
        <v>51.967476910000002</v>
      </c>
      <c r="D35">
        <v>4.388401537</v>
      </c>
      <c r="E35">
        <v>93544536.810000002</v>
      </c>
      <c r="F35">
        <v>99911003.549999997</v>
      </c>
      <c r="G35">
        <v>98864488.140000001</v>
      </c>
      <c r="H35">
        <v>73514733.769999996</v>
      </c>
    </row>
    <row r="36" spans="2:8" x14ac:dyDescent="0.25">
      <c r="B36" t="s">
        <v>40</v>
      </c>
      <c r="C36">
        <v>51.872969480000002</v>
      </c>
      <c r="D36">
        <v>4.3963835199999997</v>
      </c>
      <c r="E36">
        <v>1664108400.9100001</v>
      </c>
      <c r="F36">
        <v>942810692.79999995</v>
      </c>
      <c r="G36">
        <v>911374662.80999994</v>
      </c>
      <c r="H36">
        <v>803966864.25999999</v>
      </c>
    </row>
    <row r="37" spans="2:8" x14ac:dyDescent="0.25">
      <c r="B37" t="s">
        <v>41</v>
      </c>
      <c r="C37">
        <v>51.87971083</v>
      </c>
      <c r="D37">
        <v>4.3965923990000002</v>
      </c>
      <c r="E37">
        <v>734783344.75</v>
      </c>
      <c r="F37">
        <v>613678586.00999999</v>
      </c>
      <c r="G37">
        <v>590720345.26999998</v>
      </c>
      <c r="H37">
        <v>539058733.27999997</v>
      </c>
    </row>
    <row r="38" spans="2:8" x14ac:dyDescent="0.25">
      <c r="B38" t="s">
        <v>42</v>
      </c>
      <c r="C38">
        <v>51.886452179999999</v>
      </c>
      <c r="D38">
        <v>4.3968013590000004</v>
      </c>
      <c r="E38">
        <v>205151952.47</v>
      </c>
      <c r="F38">
        <v>198024387.59</v>
      </c>
      <c r="G38">
        <v>195357407.28999999</v>
      </c>
      <c r="H38">
        <v>168598025.03999999</v>
      </c>
    </row>
    <row r="39" spans="2:8" x14ac:dyDescent="0.25">
      <c r="B39" t="s">
        <v>43</v>
      </c>
      <c r="C39">
        <v>51.906676179999998</v>
      </c>
      <c r="D39">
        <v>4.3974287299999997</v>
      </c>
      <c r="E39">
        <v>218947249.28</v>
      </c>
      <c r="F39">
        <v>287769937.98000002</v>
      </c>
      <c r="G39">
        <v>277859998.24000001</v>
      </c>
      <c r="H39">
        <v>240277836.93000001</v>
      </c>
    </row>
    <row r="40" spans="2:8" x14ac:dyDescent="0.25">
      <c r="B40" t="s">
        <v>44</v>
      </c>
      <c r="C40">
        <v>51.91341749</v>
      </c>
      <c r="D40">
        <v>4.3976380170000002</v>
      </c>
      <c r="E40">
        <v>919163475.52999997</v>
      </c>
      <c r="F40">
        <v>1043601046.24</v>
      </c>
      <c r="G40">
        <v>973089497.5</v>
      </c>
      <c r="H40">
        <v>844728936.36000001</v>
      </c>
    </row>
    <row r="41" spans="2:8" x14ac:dyDescent="0.25">
      <c r="B41" t="s">
        <v>45</v>
      </c>
      <c r="C41">
        <v>51.920158800000003</v>
      </c>
      <c r="D41">
        <v>4.3978473869999997</v>
      </c>
      <c r="E41">
        <v>469280956.92000002</v>
      </c>
      <c r="F41">
        <v>523743724.91000003</v>
      </c>
      <c r="G41">
        <v>533153104.22000003</v>
      </c>
      <c r="H41">
        <v>458613753.51999998</v>
      </c>
    </row>
    <row r="42" spans="2:8" x14ac:dyDescent="0.25">
      <c r="B42" t="s">
        <v>46</v>
      </c>
      <c r="C42">
        <v>51.926900089999997</v>
      </c>
      <c r="D42">
        <v>4.3980568379999996</v>
      </c>
      <c r="E42">
        <v>3081242200.6999998</v>
      </c>
      <c r="F42">
        <v>1911722398.1199999</v>
      </c>
      <c r="G42">
        <v>1799001806.1800001</v>
      </c>
      <c r="H42">
        <v>1683573138.0999999</v>
      </c>
    </row>
    <row r="43" spans="2:8" x14ac:dyDescent="0.25">
      <c r="B43" t="s">
        <v>47</v>
      </c>
      <c r="C43">
        <v>51.933641379999997</v>
      </c>
      <c r="D43">
        <v>4.3982663720000001</v>
      </c>
      <c r="E43">
        <v>501616382.08999997</v>
      </c>
      <c r="F43">
        <v>458598073.20999998</v>
      </c>
      <c r="G43">
        <v>418108145.95999998</v>
      </c>
      <c r="H43">
        <v>365905855</v>
      </c>
    </row>
    <row r="44" spans="2:8" x14ac:dyDescent="0.25">
      <c r="B44" t="s">
        <v>48</v>
      </c>
      <c r="C44">
        <v>51.940382669999998</v>
      </c>
      <c r="D44">
        <v>4.3984759880000004</v>
      </c>
      <c r="E44">
        <v>222591033.18000001</v>
      </c>
      <c r="F44">
        <v>193583170.25</v>
      </c>
      <c r="G44">
        <v>178454000.31999999</v>
      </c>
      <c r="H44">
        <v>159990115.06999999</v>
      </c>
    </row>
    <row r="45" spans="2:8" x14ac:dyDescent="0.25">
      <c r="B45" t="s">
        <v>49</v>
      </c>
      <c r="C45">
        <v>51.953865200000003</v>
      </c>
      <c r="D45">
        <v>4.3988954659999999</v>
      </c>
      <c r="E45">
        <v>238668483.09999999</v>
      </c>
      <c r="F45">
        <v>208840633.90000001</v>
      </c>
      <c r="G45">
        <v>196469745.61000001</v>
      </c>
      <c r="H45">
        <v>168308637.75</v>
      </c>
    </row>
    <row r="46" spans="2:8" x14ac:dyDescent="0.25">
      <c r="B46" t="s">
        <v>50</v>
      </c>
      <c r="C46">
        <v>51.960606460000001</v>
      </c>
      <c r="D46">
        <v>4.3991053280000001</v>
      </c>
      <c r="E46">
        <v>345955421.42000002</v>
      </c>
      <c r="F46">
        <v>312284346.31999999</v>
      </c>
      <c r="G46">
        <v>297883075.62</v>
      </c>
      <c r="H46">
        <v>247118509.37</v>
      </c>
    </row>
    <row r="47" spans="2:8" x14ac:dyDescent="0.25">
      <c r="B47" t="s">
        <v>51</v>
      </c>
      <c r="C47">
        <v>51.967347709999999</v>
      </c>
      <c r="D47">
        <v>4.399315273</v>
      </c>
      <c r="E47">
        <v>105494479.78</v>
      </c>
      <c r="F47">
        <v>112742555.59999999</v>
      </c>
      <c r="G47">
        <v>110438699.73999999</v>
      </c>
      <c r="H47">
        <v>83429386.640000001</v>
      </c>
    </row>
    <row r="48" spans="2:8" x14ac:dyDescent="0.25">
      <c r="B48" t="s">
        <v>52</v>
      </c>
      <c r="C48">
        <v>51.866098370000003</v>
      </c>
      <c r="D48">
        <v>4.4070639030000001</v>
      </c>
      <c r="E48">
        <v>88600892.560000002</v>
      </c>
      <c r="F48">
        <v>140815533.81999999</v>
      </c>
      <c r="G48">
        <v>152909905.99000001</v>
      </c>
      <c r="H48">
        <v>108365601.95999999</v>
      </c>
    </row>
    <row r="49" spans="2:8" x14ac:dyDescent="0.25">
      <c r="B49" t="s">
        <v>53</v>
      </c>
      <c r="C49">
        <v>51.8728397</v>
      </c>
      <c r="D49">
        <v>4.4072743269999997</v>
      </c>
      <c r="E49">
        <v>2102165082.24</v>
      </c>
      <c r="F49">
        <v>1414740292.46</v>
      </c>
      <c r="G49">
        <v>1362397666.71</v>
      </c>
      <c r="H49">
        <v>1250410917.21</v>
      </c>
    </row>
    <row r="50" spans="2:8" x14ac:dyDescent="0.25">
      <c r="B50" t="s">
        <v>54</v>
      </c>
      <c r="C50">
        <v>51.899804959999997</v>
      </c>
      <c r="D50">
        <v>4.4081168460000004</v>
      </c>
      <c r="E50">
        <v>58308570.020000003</v>
      </c>
      <c r="F50">
        <v>88086494.019999996</v>
      </c>
      <c r="G50">
        <v>86224418.579999998</v>
      </c>
      <c r="H50">
        <v>61065900.469999999</v>
      </c>
    </row>
    <row r="51" spans="2:8" x14ac:dyDescent="0.25">
      <c r="B51" t="s">
        <v>55</v>
      </c>
      <c r="C51">
        <v>51.906546249999998</v>
      </c>
      <c r="D51">
        <v>4.4083276820000004</v>
      </c>
      <c r="E51">
        <v>309243721.31999999</v>
      </c>
      <c r="F51">
        <v>347728068.54000002</v>
      </c>
      <c r="G51">
        <v>332447923.60000002</v>
      </c>
      <c r="H51">
        <v>275783520.79000002</v>
      </c>
    </row>
    <row r="52" spans="2:8" x14ac:dyDescent="0.25">
      <c r="B52" t="s">
        <v>56</v>
      </c>
      <c r="C52">
        <v>51.913287529999998</v>
      </c>
      <c r="D52">
        <v>4.4085386</v>
      </c>
      <c r="E52">
        <v>744351338.37</v>
      </c>
      <c r="F52">
        <v>773804803.76999998</v>
      </c>
      <c r="G52">
        <v>685549819.63</v>
      </c>
      <c r="H52">
        <v>615772403.22000003</v>
      </c>
    </row>
    <row r="53" spans="2:8" x14ac:dyDescent="0.25">
      <c r="B53" t="s">
        <v>57</v>
      </c>
      <c r="C53">
        <v>51.920028809999998</v>
      </c>
      <c r="D53">
        <v>4.4087496020000003</v>
      </c>
      <c r="E53">
        <v>1421579772.8</v>
      </c>
      <c r="F53">
        <v>1124316644.96</v>
      </c>
      <c r="G53">
        <v>1096160777.1900001</v>
      </c>
      <c r="H53">
        <v>942566378.95000005</v>
      </c>
    </row>
    <row r="54" spans="2:8" x14ac:dyDescent="0.25">
      <c r="B54" t="s">
        <v>58</v>
      </c>
      <c r="C54">
        <v>51.926770070000003</v>
      </c>
      <c r="D54">
        <v>4.4089606850000003</v>
      </c>
      <c r="E54">
        <v>3715201129.1599998</v>
      </c>
      <c r="F54">
        <v>2490224474.8899999</v>
      </c>
      <c r="G54">
        <v>2369545617.5</v>
      </c>
      <c r="H54">
        <v>2253118512.6900001</v>
      </c>
    </row>
    <row r="55" spans="2:8" x14ac:dyDescent="0.25">
      <c r="B55" t="s">
        <v>59</v>
      </c>
      <c r="C55">
        <v>51.933511330000002</v>
      </c>
      <c r="D55">
        <v>4.4091718520000001</v>
      </c>
      <c r="E55">
        <v>411487975.67000002</v>
      </c>
      <c r="F55">
        <v>399012243.69</v>
      </c>
      <c r="G55">
        <v>369245480.66000003</v>
      </c>
      <c r="H55">
        <v>326861039.72000003</v>
      </c>
    </row>
    <row r="56" spans="2:8" x14ac:dyDescent="0.25">
      <c r="B56" t="s">
        <v>60</v>
      </c>
      <c r="C56">
        <v>51.940252579999999</v>
      </c>
      <c r="D56">
        <v>4.4093831010000004</v>
      </c>
      <c r="E56">
        <v>155665537.59</v>
      </c>
      <c r="F56">
        <v>176751867.56999999</v>
      </c>
      <c r="G56">
        <v>167992970.99000001</v>
      </c>
      <c r="H56">
        <v>139551132.59</v>
      </c>
    </row>
    <row r="57" spans="2:8" x14ac:dyDescent="0.25">
      <c r="B57" t="s">
        <v>61</v>
      </c>
      <c r="C57">
        <v>51.946993820000003</v>
      </c>
      <c r="D57">
        <v>4.4095944329999996</v>
      </c>
      <c r="E57">
        <v>568671568.50999999</v>
      </c>
      <c r="F57">
        <v>511300189.05000001</v>
      </c>
      <c r="G57">
        <v>487270899.56999999</v>
      </c>
      <c r="H57">
        <v>447195371.79000002</v>
      </c>
    </row>
    <row r="58" spans="2:8" x14ac:dyDescent="0.25">
      <c r="B58" t="s">
        <v>62</v>
      </c>
      <c r="C58">
        <v>51.953735049999999</v>
      </c>
      <c r="D58">
        <v>4.4098058480000004</v>
      </c>
      <c r="E58">
        <v>582514442.57000005</v>
      </c>
      <c r="F58">
        <v>491308947.19999999</v>
      </c>
      <c r="G58">
        <v>468875579.80000001</v>
      </c>
      <c r="H58">
        <v>433306175.97000003</v>
      </c>
    </row>
    <row r="59" spans="2:8" x14ac:dyDescent="0.25">
      <c r="B59" t="s">
        <v>63</v>
      </c>
      <c r="C59">
        <v>51.960476280000002</v>
      </c>
      <c r="D59">
        <v>4.4100173460000001</v>
      </c>
      <c r="E59">
        <v>442228530.80000001</v>
      </c>
      <c r="F59">
        <v>382984595.56999999</v>
      </c>
      <c r="G59">
        <v>367834148.42000002</v>
      </c>
      <c r="H59">
        <v>329837909.68000001</v>
      </c>
    </row>
    <row r="60" spans="2:8" x14ac:dyDescent="0.25">
      <c r="B60" t="s">
        <v>64</v>
      </c>
      <c r="C60">
        <v>51.872708920000001</v>
      </c>
      <c r="D60">
        <v>4.418165052</v>
      </c>
      <c r="E60">
        <v>1989726570.1900001</v>
      </c>
      <c r="F60">
        <v>1268077483.6800001</v>
      </c>
      <c r="G60">
        <v>1197815742.8599999</v>
      </c>
      <c r="H60">
        <v>1105483499.72</v>
      </c>
    </row>
    <row r="61" spans="2:8" x14ac:dyDescent="0.25">
      <c r="B61" t="s">
        <v>65</v>
      </c>
      <c r="C61">
        <v>51.886191500000002</v>
      </c>
      <c r="D61">
        <v>4.4185894020000003</v>
      </c>
      <c r="E61">
        <v>282966883.83999997</v>
      </c>
      <c r="F61">
        <v>304029797.29000002</v>
      </c>
      <c r="G61">
        <v>303249049.79000002</v>
      </c>
      <c r="H61">
        <v>243296414.68000001</v>
      </c>
    </row>
    <row r="62" spans="2:8" x14ac:dyDescent="0.25">
      <c r="B62" t="s">
        <v>66</v>
      </c>
      <c r="C62">
        <v>51.892932780000002</v>
      </c>
      <c r="D62">
        <v>4.4188017019999997</v>
      </c>
      <c r="E62">
        <v>127504286.08</v>
      </c>
      <c r="F62">
        <v>152434505.58000001</v>
      </c>
      <c r="G62">
        <v>150746564.05000001</v>
      </c>
      <c r="H62">
        <v>111832550.63</v>
      </c>
    </row>
    <row r="63" spans="2:8" x14ac:dyDescent="0.25">
      <c r="B63" t="s">
        <v>67</v>
      </c>
      <c r="C63">
        <v>51.913156559999997</v>
      </c>
      <c r="D63">
        <v>4.419439101</v>
      </c>
      <c r="E63">
        <v>592651224.38</v>
      </c>
      <c r="F63">
        <v>543032291.12</v>
      </c>
      <c r="G63">
        <v>453275175.58999997</v>
      </c>
      <c r="H63">
        <v>407000327.50999999</v>
      </c>
    </row>
    <row r="64" spans="2:8" x14ac:dyDescent="0.25">
      <c r="B64" t="s">
        <v>68</v>
      </c>
      <c r="C64">
        <v>51.919897800000001</v>
      </c>
      <c r="D64">
        <v>4.4196517340000003</v>
      </c>
      <c r="E64">
        <v>2591451513.8400002</v>
      </c>
      <c r="F64">
        <v>1785039198.6700001</v>
      </c>
      <c r="G64">
        <v>1648765953.96</v>
      </c>
      <c r="H64">
        <v>1528124438.48</v>
      </c>
    </row>
    <row r="65" spans="2:8" x14ac:dyDescent="0.25">
      <c r="B65" t="s">
        <v>69</v>
      </c>
      <c r="C65">
        <v>51.926639039999998</v>
      </c>
      <c r="D65">
        <v>4.4198644500000004</v>
      </c>
      <c r="E65">
        <v>3194792196</v>
      </c>
      <c r="F65">
        <v>2014088531.47</v>
      </c>
      <c r="G65">
        <v>1813608132</v>
      </c>
      <c r="H65">
        <v>1636296723.0799999</v>
      </c>
    </row>
    <row r="66" spans="2:8" x14ac:dyDescent="0.25">
      <c r="B66" t="s">
        <v>70</v>
      </c>
      <c r="C66">
        <v>51.933380270000001</v>
      </c>
      <c r="D66">
        <v>4.4200772490000002</v>
      </c>
      <c r="E66">
        <v>297665824.24000001</v>
      </c>
      <c r="F66">
        <v>362325827.56999999</v>
      </c>
      <c r="G66">
        <v>336820623.93000001</v>
      </c>
      <c r="H66">
        <v>274730518.63</v>
      </c>
    </row>
    <row r="67" spans="2:8" x14ac:dyDescent="0.25">
      <c r="B67" t="s">
        <v>71</v>
      </c>
      <c r="C67">
        <v>51.940121480000002</v>
      </c>
      <c r="D67">
        <v>4.4202901319999999</v>
      </c>
      <c r="E67">
        <v>335729888.76999998</v>
      </c>
      <c r="F67">
        <v>336885862.10000002</v>
      </c>
      <c r="G67">
        <v>328864529.97000003</v>
      </c>
      <c r="H67">
        <v>280725584.22000003</v>
      </c>
    </row>
    <row r="68" spans="2:8" x14ac:dyDescent="0.25">
      <c r="B68" t="s">
        <v>72</v>
      </c>
      <c r="C68">
        <v>51.946862690000003</v>
      </c>
      <c r="D68">
        <v>4.4205030980000002</v>
      </c>
      <c r="E68">
        <v>1543826612.29</v>
      </c>
      <c r="F68">
        <v>1095757963.6500001</v>
      </c>
      <c r="G68">
        <v>1038550000.72</v>
      </c>
      <c r="H68">
        <v>981971002.57000005</v>
      </c>
    </row>
    <row r="69" spans="2:8" x14ac:dyDescent="0.25">
      <c r="B69" t="s">
        <v>73</v>
      </c>
      <c r="C69">
        <v>51.953603899999997</v>
      </c>
      <c r="D69">
        <v>4.4207161480000003</v>
      </c>
      <c r="E69">
        <v>1163664386.55</v>
      </c>
      <c r="F69">
        <v>895937098.77999997</v>
      </c>
      <c r="G69">
        <v>825224951.36000001</v>
      </c>
      <c r="H69">
        <v>780308908.00999999</v>
      </c>
    </row>
    <row r="70" spans="2:8" x14ac:dyDescent="0.25">
      <c r="B70" t="s">
        <v>74</v>
      </c>
      <c r="C70">
        <v>51.859094589999998</v>
      </c>
      <c r="D70">
        <v>4.428628421</v>
      </c>
      <c r="E70">
        <v>39663335.810000002</v>
      </c>
      <c r="F70">
        <v>73522317.730000004</v>
      </c>
      <c r="G70">
        <v>72296734.75</v>
      </c>
      <c r="H70">
        <v>43190562.119999997</v>
      </c>
    </row>
    <row r="71" spans="2:8" x14ac:dyDescent="0.25">
      <c r="B71" t="s">
        <v>75</v>
      </c>
      <c r="C71">
        <v>51.865835859999997</v>
      </c>
      <c r="D71">
        <v>4.4288420149999999</v>
      </c>
      <c r="E71">
        <v>164946555.81</v>
      </c>
      <c r="F71">
        <v>181960719.03999999</v>
      </c>
      <c r="G71">
        <v>183290272.84</v>
      </c>
      <c r="H71">
        <v>136887399.52000001</v>
      </c>
    </row>
    <row r="72" spans="2:8" x14ac:dyDescent="0.25">
      <c r="B72" t="s">
        <v>76</v>
      </c>
      <c r="C72">
        <v>51.872577139999997</v>
      </c>
      <c r="D72">
        <v>4.4290556929999996</v>
      </c>
      <c r="E72">
        <v>2644491266.4000001</v>
      </c>
      <c r="F72">
        <v>1644040325.0699999</v>
      </c>
      <c r="G72">
        <v>1559664740.54</v>
      </c>
      <c r="H72">
        <v>1460373468.95</v>
      </c>
    </row>
    <row r="73" spans="2:8" x14ac:dyDescent="0.25">
      <c r="B73" t="s">
        <v>77</v>
      </c>
      <c r="C73">
        <v>51.879318400000002</v>
      </c>
      <c r="D73">
        <v>4.4292694539999999</v>
      </c>
      <c r="E73">
        <v>641695394.53999996</v>
      </c>
      <c r="F73">
        <v>535745819.69999999</v>
      </c>
      <c r="G73">
        <v>506162398.94</v>
      </c>
      <c r="H73">
        <v>466151759.23000002</v>
      </c>
    </row>
    <row r="74" spans="2:8" x14ac:dyDescent="0.25">
      <c r="B74" t="s">
        <v>78</v>
      </c>
      <c r="C74">
        <v>51.88605965</v>
      </c>
      <c r="D74">
        <v>4.4294833000000002</v>
      </c>
      <c r="E74">
        <v>449477094.06</v>
      </c>
      <c r="F74">
        <v>448122942.81</v>
      </c>
      <c r="G74">
        <v>442556571.95999998</v>
      </c>
      <c r="H74">
        <v>390294672.25999999</v>
      </c>
    </row>
    <row r="75" spans="2:8" x14ac:dyDescent="0.25">
      <c r="B75" t="s">
        <v>79</v>
      </c>
      <c r="C75">
        <v>51.892800899999997</v>
      </c>
      <c r="D75">
        <v>4.4296972280000002</v>
      </c>
      <c r="E75">
        <v>21789338</v>
      </c>
      <c r="F75">
        <v>56931321.189999998</v>
      </c>
      <c r="G75">
        <v>60559291.359999999</v>
      </c>
      <c r="H75">
        <v>22544096.579999998</v>
      </c>
    </row>
    <row r="76" spans="2:8" x14ac:dyDescent="0.25">
      <c r="B76" t="s">
        <v>80</v>
      </c>
      <c r="C76">
        <v>51.913024579999998</v>
      </c>
      <c r="D76">
        <v>4.4303395180000003</v>
      </c>
      <c r="E76">
        <v>2014415177.9000001</v>
      </c>
      <c r="F76">
        <v>1601975143.5999999</v>
      </c>
      <c r="G76">
        <v>1373991374.54</v>
      </c>
      <c r="H76">
        <v>1306429242.3299999</v>
      </c>
    </row>
    <row r="77" spans="2:8" x14ac:dyDescent="0.25">
      <c r="B77" t="s">
        <v>81</v>
      </c>
      <c r="C77">
        <v>51.91976579</v>
      </c>
      <c r="D77">
        <v>4.4305537819999996</v>
      </c>
      <c r="E77">
        <v>1055946175.51</v>
      </c>
      <c r="F77">
        <v>992222939.25999999</v>
      </c>
      <c r="G77">
        <v>903928854.83000004</v>
      </c>
      <c r="H77">
        <v>793473018.48000002</v>
      </c>
    </row>
    <row r="78" spans="2:8" x14ac:dyDescent="0.25">
      <c r="B78" t="s">
        <v>82</v>
      </c>
      <c r="C78">
        <v>51.926507000000001</v>
      </c>
      <c r="D78">
        <v>4.4307681309999998</v>
      </c>
      <c r="E78">
        <v>2871539584.1900001</v>
      </c>
      <c r="F78">
        <v>1443516151.97</v>
      </c>
      <c r="G78">
        <v>1449124387.1199999</v>
      </c>
      <c r="H78">
        <v>1375448186.55</v>
      </c>
    </row>
    <row r="79" spans="2:8" x14ac:dyDescent="0.25">
      <c r="B79" t="s">
        <v>83</v>
      </c>
      <c r="C79">
        <v>51.93324819</v>
      </c>
      <c r="D79">
        <v>4.4309825629999997</v>
      </c>
      <c r="E79">
        <v>1153722340.78</v>
      </c>
      <c r="F79">
        <v>814397056.23000002</v>
      </c>
      <c r="G79">
        <v>772439253.78999996</v>
      </c>
      <c r="H79">
        <v>681458400.35000002</v>
      </c>
    </row>
    <row r="80" spans="2:8" x14ac:dyDescent="0.25">
      <c r="B80" t="s">
        <v>84</v>
      </c>
      <c r="C80">
        <v>51.93998938</v>
      </c>
      <c r="D80">
        <v>4.4311970790000004</v>
      </c>
      <c r="E80">
        <v>1334522513.27</v>
      </c>
      <c r="F80">
        <v>969436315</v>
      </c>
      <c r="G80">
        <v>914503754.29999995</v>
      </c>
      <c r="H80">
        <v>854238411.07000005</v>
      </c>
    </row>
    <row r="81" spans="2:8" x14ac:dyDescent="0.25">
      <c r="B81" t="s">
        <v>85</v>
      </c>
      <c r="C81">
        <v>51.946730559999999</v>
      </c>
      <c r="D81">
        <v>4.431411679</v>
      </c>
      <c r="E81">
        <v>290665411.32999998</v>
      </c>
      <c r="F81">
        <v>384838652.49000001</v>
      </c>
      <c r="G81">
        <v>364125780.81999999</v>
      </c>
      <c r="H81">
        <v>324649427.80000001</v>
      </c>
    </row>
    <row r="82" spans="2:8" x14ac:dyDescent="0.25">
      <c r="B82" t="s">
        <v>86</v>
      </c>
      <c r="C82">
        <v>51.960212890000001</v>
      </c>
      <c r="D82">
        <v>4.4318411329999998</v>
      </c>
      <c r="E82">
        <v>143273134.87</v>
      </c>
      <c r="F82">
        <v>119023480.78</v>
      </c>
      <c r="G82">
        <v>104231594.26000001</v>
      </c>
      <c r="H82">
        <v>85900837.180000007</v>
      </c>
    </row>
    <row r="83" spans="2:8" x14ac:dyDescent="0.25">
      <c r="B83" t="s">
        <v>87</v>
      </c>
      <c r="C83">
        <v>51.865703099999998</v>
      </c>
      <c r="D83">
        <v>4.4397309460000001</v>
      </c>
      <c r="E83">
        <v>2043050655.4200001</v>
      </c>
      <c r="F83">
        <v>1276954125.1099999</v>
      </c>
      <c r="G83">
        <v>1203585836.5599999</v>
      </c>
      <c r="H83">
        <v>1125070818.46</v>
      </c>
    </row>
    <row r="84" spans="2:8" x14ac:dyDescent="0.25">
      <c r="B84" t="s">
        <v>88</v>
      </c>
      <c r="C84">
        <v>51.872444340000001</v>
      </c>
      <c r="D84">
        <v>4.4399462510000003</v>
      </c>
      <c r="E84">
        <v>467068565.57999998</v>
      </c>
      <c r="F84">
        <v>324585540.39999998</v>
      </c>
      <c r="G84">
        <v>289872622.58999997</v>
      </c>
      <c r="H84">
        <v>268811851.06999999</v>
      </c>
    </row>
    <row r="85" spans="2:8" x14ac:dyDescent="0.25">
      <c r="B85" t="s">
        <v>89</v>
      </c>
      <c r="C85">
        <v>51.879185569999997</v>
      </c>
      <c r="D85">
        <v>4.4401616400000004</v>
      </c>
      <c r="E85">
        <v>366157166.10000002</v>
      </c>
      <c r="F85">
        <v>382829748</v>
      </c>
      <c r="G85">
        <v>337613804.41000003</v>
      </c>
      <c r="H85">
        <v>310446428.19</v>
      </c>
    </row>
    <row r="86" spans="2:8" x14ac:dyDescent="0.25">
      <c r="B86" t="s">
        <v>90</v>
      </c>
      <c r="C86">
        <v>51.906150410000002</v>
      </c>
      <c r="D86">
        <v>4.4410240400000003</v>
      </c>
      <c r="E86">
        <v>306213103.88999999</v>
      </c>
      <c r="F86">
        <v>330959998.73000002</v>
      </c>
      <c r="G86">
        <v>297721086.99000001</v>
      </c>
      <c r="H86">
        <v>212856142.44</v>
      </c>
    </row>
    <row r="87" spans="2:8" x14ac:dyDescent="0.25">
      <c r="B87" t="s">
        <v>91</v>
      </c>
      <c r="C87">
        <v>51.912891590000001</v>
      </c>
      <c r="D87">
        <v>4.4412398509999997</v>
      </c>
      <c r="E87">
        <v>1170013917.6900001</v>
      </c>
      <c r="F87">
        <v>1058168383.54</v>
      </c>
      <c r="G87">
        <v>927245157.19000006</v>
      </c>
      <c r="H87">
        <v>839513875.44000006</v>
      </c>
    </row>
    <row r="88" spans="2:8" x14ac:dyDescent="0.25">
      <c r="B88" t="s">
        <v>92</v>
      </c>
      <c r="C88">
        <v>51.91963277</v>
      </c>
      <c r="D88">
        <v>4.441455747</v>
      </c>
      <c r="E88">
        <v>1821870941.21</v>
      </c>
      <c r="F88">
        <v>1177971454.78</v>
      </c>
      <c r="G88">
        <v>1028306159.96</v>
      </c>
      <c r="H88">
        <v>922237011.07000005</v>
      </c>
    </row>
    <row r="89" spans="2:8" x14ac:dyDescent="0.25">
      <c r="B89" t="s">
        <v>93</v>
      </c>
      <c r="C89">
        <v>51.926373939999998</v>
      </c>
      <c r="D89">
        <v>4.4416717270000001</v>
      </c>
      <c r="E89">
        <v>587067566.84000003</v>
      </c>
      <c r="F89">
        <v>392555577.82999998</v>
      </c>
      <c r="G89">
        <v>365975248.41000003</v>
      </c>
      <c r="H89">
        <v>332493760.27999997</v>
      </c>
    </row>
    <row r="90" spans="2:8" x14ac:dyDescent="0.25">
      <c r="B90" t="s">
        <v>94</v>
      </c>
      <c r="C90">
        <v>51.933115110000003</v>
      </c>
      <c r="D90">
        <v>4.4418877920000002</v>
      </c>
      <c r="E90">
        <v>5168413296.7799997</v>
      </c>
      <c r="F90">
        <v>2795868310.3000002</v>
      </c>
      <c r="G90">
        <v>2732539797.04</v>
      </c>
      <c r="H90">
        <v>2619365225.3000002</v>
      </c>
    </row>
    <row r="91" spans="2:8" x14ac:dyDescent="0.25">
      <c r="B91" t="s">
        <v>95</v>
      </c>
      <c r="C91">
        <v>51.939856259999999</v>
      </c>
      <c r="D91">
        <v>4.4421039420000001</v>
      </c>
      <c r="E91">
        <v>33351678.190000001</v>
      </c>
      <c r="F91">
        <v>77786346.120000005</v>
      </c>
      <c r="G91">
        <v>71575967.930000007</v>
      </c>
      <c r="H91">
        <v>27514552.5</v>
      </c>
    </row>
    <row r="92" spans="2:8" x14ac:dyDescent="0.25">
      <c r="B92" t="s">
        <v>96</v>
      </c>
      <c r="C92">
        <v>51.946597410000003</v>
      </c>
      <c r="D92">
        <v>4.442320177</v>
      </c>
      <c r="E92">
        <v>201447391.30000001</v>
      </c>
      <c r="F92">
        <v>253714515.66999999</v>
      </c>
      <c r="G92">
        <v>233825799.09999999</v>
      </c>
      <c r="H92">
        <v>190182554.74000001</v>
      </c>
    </row>
    <row r="93" spans="2:8" x14ac:dyDescent="0.25">
      <c r="B93" t="s">
        <v>97</v>
      </c>
      <c r="C93">
        <v>51.96007968</v>
      </c>
      <c r="D93">
        <v>4.4427529000000003</v>
      </c>
      <c r="E93">
        <v>500063372.99000001</v>
      </c>
      <c r="F93">
        <v>451936988.06999999</v>
      </c>
      <c r="G93">
        <v>398551250.74000001</v>
      </c>
      <c r="H93">
        <v>317407382.08999997</v>
      </c>
    </row>
    <row r="94" spans="2:8" x14ac:dyDescent="0.25">
      <c r="B94" t="s">
        <v>98</v>
      </c>
      <c r="C94">
        <v>51.966820800000001</v>
      </c>
      <c r="D94">
        <v>4.4429693889999999</v>
      </c>
      <c r="E94">
        <v>4757628.2</v>
      </c>
      <c r="F94">
        <v>31160161.559999999</v>
      </c>
      <c r="G94">
        <v>26644165.469999999</v>
      </c>
      <c r="H94">
        <v>1223457.1000000001</v>
      </c>
    </row>
    <row r="95" spans="2:8" x14ac:dyDescent="0.25">
      <c r="B95" t="s">
        <v>99</v>
      </c>
      <c r="C95">
        <v>51.98030301</v>
      </c>
      <c r="D95">
        <v>4.4434026209999997</v>
      </c>
      <c r="E95">
        <v>80678884.230000004</v>
      </c>
      <c r="F95">
        <v>103932181.41</v>
      </c>
      <c r="G95">
        <v>104250178.94</v>
      </c>
      <c r="H95">
        <v>77741235.840000004</v>
      </c>
    </row>
    <row r="96" spans="2:8" x14ac:dyDescent="0.25">
      <c r="B96" t="s">
        <v>100</v>
      </c>
      <c r="C96">
        <v>51.858828109999997</v>
      </c>
      <c r="D96">
        <v>4.4504029450000004</v>
      </c>
      <c r="E96">
        <v>134491904.94</v>
      </c>
      <c r="F96">
        <v>141501566.11000001</v>
      </c>
      <c r="G96">
        <v>138581895.06</v>
      </c>
      <c r="H96">
        <v>113853486.67</v>
      </c>
    </row>
    <row r="97" spans="2:8" x14ac:dyDescent="0.25">
      <c r="B97" t="s">
        <v>101</v>
      </c>
      <c r="C97">
        <v>51.86556933</v>
      </c>
      <c r="D97">
        <v>4.4506197920000004</v>
      </c>
      <c r="E97">
        <v>2418556760.8299999</v>
      </c>
      <c r="F97">
        <v>1369104156.6800001</v>
      </c>
      <c r="G97">
        <v>1346270958.95</v>
      </c>
      <c r="H97">
        <v>1251962480.48</v>
      </c>
    </row>
    <row r="98" spans="2:8" x14ac:dyDescent="0.25">
      <c r="B98" t="s">
        <v>102</v>
      </c>
      <c r="C98">
        <v>51.872310540000001</v>
      </c>
      <c r="D98">
        <v>4.4508367240000002</v>
      </c>
      <c r="E98">
        <v>1045050170.16</v>
      </c>
      <c r="F98">
        <v>854531349.50999999</v>
      </c>
      <c r="G98">
        <v>766877785.91999996</v>
      </c>
      <c r="H98">
        <v>720158560.78999996</v>
      </c>
    </row>
    <row r="99" spans="2:8" x14ac:dyDescent="0.25">
      <c r="B99" t="s">
        <v>103</v>
      </c>
      <c r="C99">
        <v>51.87905173</v>
      </c>
      <c r="D99">
        <v>4.451053741</v>
      </c>
      <c r="E99">
        <v>656749155.42999995</v>
      </c>
      <c r="F99">
        <v>611538666.72000003</v>
      </c>
      <c r="G99">
        <v>533962990</v>
      </c>
      <c r="H99">
        <v>516995990.87</v>
      </c>
    </row>
    <row r="100" spans="2:8" x14ac:dyDescent="0.25">
      <c r="B100" t="s">
        <v>104</v>
      </c>
      <c r="C100">
        <v>51.906016440000002</v>
      </c>
      <c r="D100">
        <v>4.451922658</v>
      </c>
      <c r="E100">
        <v>1051850715.25</v>
      </c>
      <c r="F100">
        <v>934995371.04999995</v>
      </c>
      <c r="G100">
        <v>882128640.20000005</v>
      </c>
      <c r="H100">
        <v>682672080.21000004</v>
      </c>
    </row>
    <row r="101" spans="2:8" x14ac:dyDescent="0.25">
      <c r="B101" t="s">
        <v>105</v>
      </c>
      <c r="C101">
        <v>51.912757599999999</v>
      </c>
      <c r="D101">
        <v>4.4521401000000003</v>
      </c>
      <c r="E101">
        <v>1328451353.1099999</v>
      </c>
      <c r="F101">
        <v>1183162776.75</v>
      </c>
      <c r="G101">
        <v>1082561146.6600001</v>
      </c>
      <c r="H101">
        <v>879931626.38999999</v>
      </c>
    </row>
    <row r="102" spans="2:8" x14ac:dyDescent="0.25">
      <c r="B102" t="s">
        <v>106</v>
      </c>
      <c r="C102">
        <v>51.919498740000002</v>
      </c>
      <c r="D102">
        <v>4.4523576269999996</v>
      </c>
      <c r="E102">
        <v>1111793222.8</v>
      </c>
      <c r="F102">
        <v>1036866628.21</v>
      </c>
      <c r="G102">
        <v>927864278.52999997</v>
      </c>
      <c r="H102">
        <v>764492594.83000004</v>
      </c>
    </row>
    <row r="103" spans="2:8" x14ac:dyDescent="0.25">
      <c r="B103" t="s">
        <v>107</v>
      </c>
      <c r="C103">
        <v>51.926239879999997</v>
      </c>
      <c r="D103">
        <v>4.4525752399999998</v>
      </c>
      <c r="E103">
        <v>1463287902.8399999</v>
      </c>
      <c r="F103">
        <v>1160057799.4300001</v>
      </c>
      <c r="G103">
        <v>1075601737.5599999</v>
      </c>
      <c r="H103">
        <v>965581770.73000002</v>
      </c>
    </row>
    <row r="104" spans="2:8" x14ac:dyDescent="0.25">
      <c r="B104" t="s">
        <v>108</v>
      </c>
      <c r="C104">
        <v>51.932981009999999</v>
      </c>
      <c r="D104">
        <v>4.4527929369999999</v>
      </c>
      <c r="E104">
        <v>2683516070.54</v>
      </c>
      <c r="F104">
        <v>1375859840.8099999</v>
      </c>
      <c r="G104">
        <v>1375428942.4000001</v>
      </c>
      <c r="H104">
        <v>1295450450.8499999</v>
      </c>
    </row>
    <row r="105" spans="2:8" x14ac:dyDescent="0.25">
      <c r="B105" t="s">
        <v>109</v>
      </c>
      <c r="C105">
        <v>51.939722140000001</v>
      </c>
      <c r="D105">
        <v>4.45301072</v>
      </c>
      <c r="E105">
        <v>1332808232.3099999</v>
      </c>
      <c r="F105">
        <v>755219080.89999998</v>
      </c>
      <c r="G105">
        <v>732475503.34000003</v>
      </c>
      <c r="H105">
        <v>651301275.13999999</v>
      </c>
    </row>
    <row r="106" spans="2:8" x14ac:dyDescent="0.25">
      <c r="B106" t="s">
        <v>110</v>
      </c>
      <c r="C106">
        <v>51.946463250000001</v>
      </c>
      <c r="D106">
        <v>4.4532285890000001</v>
      </c>
      <c r="E106">
        <v>129633384.93000001</v>
      </c>
      <c r="F106">
        <v>173021453.15000001</v>
      </c>
      <c r="G106">
        <v>154999770.43000001</v>
      </c>
      <c r="H106">
        <v>124606018.5</v>
      </c>
    </row>
    <row r="107" spans="2:8" x14ac:dyDescent="0.25">
      <c r="B107" t="s">
        <v>111</v>
      </c>
      <c r="C107">
        <v>51.95320435</v>
      </c>
      <c r="D107">
        <v>4.4534465430000001</v>
      </c>
      <c r="E107">
        <v>215781038.91</v>
      </c>
      <c r="F107">
        <v>278308918.81999999</v>
      </c>
      <c r="G107">
        <v>268979252.17000002</v>
      </c>
      <c r="H107">
        <v>219606602.22</v>
      </c>
    </row>
    <row r="108" spans="2:8" x14ac:dyDescent="0.25">
      <c r="B108" t="s">
        <v>112</v>
      </c>
      <c r="C108">
        <v>51.966686539999998</v>
      </c>
      <c r="D108">
        <v>4.453882707</v>
      </c>
      <c r="E108">
        <v>1441901579.54</v>
      </c>
      <c r="F108">
        <v>1176049737.26</v>
      </c>
      <c r="G108">
        <v>1090983907.72</v>
      </c>
      <c r="H108">
        <v>1018311580.99</v>
      </c>
    </row>
    <row r="109" spans="2:8" x14ac:dyDescent="0.25">
      <c r="B109" t="s">
        <v>113</v>
      </c>
      <c r="C109">
        <v>51.973427620000002</v>
      </c>
      <c r="D109">
        <v>4.4541009169999999</v>
      </c>
      <c r="E109">
        <v>379023037.42000002</v>
      </c>
      <c r="F109">
        <v>394129786.32999998</v>
      </c>
      <c r="G109">
        <v>400087134.70999998</v>
      </c>
      <c r="H109">
        <v>347138996.06</v>
      </c>
    </row>
    <row r="110" spans="2:8" x14ac:dyDescent="0.25">
      <c r="B110" t="s">
        <v>114</v>
      </c>
      <c r="C110">
        <v>51.980168689999999</v>
      </c>
      <c r="D110">
        <v>4.4543192129999998</v>
      </c>
      <c r="E110">
        <v>269691672.08999997</v>
      </c>
      <c r="F110">
        <v>263910288.97999999</v>
      </c>
      <c r="G110">
        <v>257940968.97</v>
      </c>
      <c r="H110">
        <v>216631625.69999999</v>
      </c>
    </row>
    <row r="111" spans="2:8" x14ac:dyDescent="0.25">
      <c r="B111" t="s">
        <v>115</v>
      </c>
      <c r="C111">
        <v>51.858693369999997</v>
      </c>
      <c r="D111">
        <v>4.4612900800000004</v>
      </c>
      <c r="E111">
        <v>418553769.88999999</v>
      </c>
      <c r="F111">
        <v>328750743</v>
      </c>
      <c r="G111">
        <v>324495122.89999998</v>
      </c>
      <c r="H111">
        <v>287029257.38</v>
      </c>
    </row>
    <row r="112" spans="2:8" x14ac:dyDescent="0.25">
      <c r="B112" t="s">
        <v>116</v>
      </c>
      <c r="C112">
        <v>51.865434550000003</v>
      </c>
      <c r="D112">
        <v>4.4615085539999999</v>
      </c>
      <c r="E112">
        <v>1619090845.9000001</v>
      </c>
      <c r="F112">
        <v>801018091.87</v>
      </c>
      <c r="G112">
        <v>818341146.17999995</v>
      </c>
      <c r="H112">
        <v>746564607.77999997</v>
      </c>
    </row>
    <row r="113" spans="2:8" x14ac:dyDescent="0.25">
      <c r="B113" t="s">
        <v>117</v>
      </c>
      <c r="C113">
        <v>51.872175720000001</v>
      </c>
      <c r="D113">
        <v>4.4617271130000002</v>
      </c>
      <c r="E113">
        <v>436184187.77999997</v>
      </c>
      <c r="F113">
        <v>429863762.5</v>
      </c>
      <c r="G113">
        <v>389983373.67000002</v>
      </c>
      <c r="H113">
        <v>348897541.41000003</v>
      </c>
    </row>
    <row r="114" spans="2:8" x14ac:dyDescent="0.25">
      <c r="B114" t="s">
        <v>118</v>
      </c>
      <c r="C114">
        <v>51.878916889999999</v>
      </c>
      <c r="D114">
        <v>4.4619457569999996</v>
      </c>
      <c r="E114">
        <v>1468248776.3299999</v>
      </c>
      <c r="F114">
        <v>1271771555.1900001</v>
      </c>
      <c r="G114">
        <v>1106702233.97</v>
      </c>
      <c r="H114">
        <v>1135979480.74</v>
      </c>
    </row>
    <row r="115" spans="2:8" x14ac:dyDescent="0.25">
      <c r="B115" t="s">
        <v>119</v>
      </c>
      <c r="C115">
        <v>51.885658050000004</v>
      </c>
      <c r="D115">
        <v>4.4621644869999999</v>
      </c>
      <c r="E115">
        <v>231935340.90000001</v>
      </c>
      <c r="F115">
        <v>150626057.21000001</v>
      </c>
      <c r="G115">
        <v>131013627.34</v>
      </c>
      <c r="H115">
        <v>144782801.65000001</v>
      </c>
    </row>
    <row r="116" spans="2:8" x14ac:dyDescent="0.25">
      <c r="B116" t="s">
        <v>120</v>
      </c>
      <c r="C116">
        <v>51.8923992</v>
      </c>
      <c r="D116">
        <v>4.4623833020000001</v>
      </c>
      <c r="E116">
        <v>484824929.22000003</v>
      </c>
      <c r="F116">
        <v>403588387.62</v>
      </c>
      <c r="G116">
        <v>355345077.5</v>
      </c>
      <c r="H116">
        <v>331385411.5</v>
      </c>
    </row>
    <row r="117" spans="2:8" x14ac:dyDescent="0.25">
      <c r="B117" t="s">
        <v>121</v>
      </c>
      <c r="C117">
        <v>51.899140340000002</v>
      </c>
      <c r="D117">
        <v>4.4626022040000004</v>
      </c>
      <c r="E117">
        <v>831105426.75999999</v>
      </c>
      <c r="F117">
        <v>763059256.19000006</v>
      </c>
      <c r="G117">
        <v>690861866.64999998</v>
      </c>
      <c r="H117">
        <v>480111000.48000002</v>
      </c>
    </row>
    <row r="118" spans="2:8" x14ac:dyDescent="0.25">
      <c r="B118" t="s">
        <v>122</v>
      </c>
      <c r="C118">
        <v>51.905881469999997</v>
      </c>
      <c r="D118">
        <v>4.4628211909999997</v>
      </c>
      <c r="E118">
        <v>3424890326.6799998</v>
      </c>
      <c r="F118">
        <v>2864664891.21</v>
      </c>
      <c r="G118">
        <v>2658061644.0900002</v>
      </c>
      <c r="H118">
        <v>2362283991.6500001</v>
      </c>
    </row>
    <row r="119" spans="2:8" x14ac:dyDescent="0.25">
      <c r="B119" t="s">
        <v>123</v>
      </c>
      <c r="C119">
        <v>51.912622589999998</v>
      </c>
      <c r="D119">
        <v>4.463040264</v>
      </c>
      <c r="E119">
        <v>2975028593.1500001</v>
      </c>
      <c r="F119">
        <v>2613106514.3800001</v>
      </c>
      <c r="G119">
        <v>2693105386.1100001</v>
      </c>
      <c r="H119">
        <v>2103046036.27</v>
      </c>
    </row>
    <row r="120" spans="2:8" x14ac:dyDescent="0.25">
      <c r="B120" t="s">
        <v>124</v>
      </c>
      <c r="C120">
        <v>51.919363709999999</v>
      </c>
      <c r="D120">
        <v>4.4632594220000001</v>
      </c>
      <c r="E120">
        <v>2850489762.27</v>
      </c>
      <c r="F120">
        <v>1923520301.04</v>
      </c>
      <c r="G120">
        <v>1796896154.29</v>
      </c>
      <c r="H120">
        <v>1555053389.4200001</v>
      </c>
    </row>
    <row r="121" spans="2:8" x14ac:dyDescent="0.25">
      <c r="B121" t="s">
        <v>125</v>
      </c>
      <c r="C121">
        <v>51.926104809999998</v>
      </c>
      <c r="D121">
        <v>4.4634786670000004</v>
      </c>
      <c r="E121">
        <v>2056519542.99</v>
      </c>
      <c r="F121">
        <v>1548148078.53</v>
      </c>
      <c r="G121">
        <v>1457849533.49</v>
      </c>
      <c r="H121">
        <v>1325247354.3599999</v>
      </c>
    </row>
    <row r="122" spans="2:8" x14ac:dyDescent="0.25">
      <c r="B122" t="s">
        <v>126</v>
      </c>
      <c r="C122">
        <v>51.932845909999998</v>
      </c>
      <c r="D122">
        <v>4.4636979969999997</v>
      </c>
      <c r="E122">
        <v>2558722870.1500001</v>
      </c>
      <c r="F122">
        <v>2019305872.27</v>
      </c>
      <c r="G122">
        <v>1912056229.5899999</v>
      </c>
      <c r="H122">
        <v>1745844904.3</v>
      </c>
    </row>
    <row r="123" spans="2:8" x14ac:dyDescent="0.25">
      <c r="B123" t="s">
        <v>127</v>
      </c>
      <c r="C123">
        <v>51.939587000000003</v>
      </c>
      <c r="D123">
        <v>4.463917414</v>
      </c>
      <c r="E123">
        <v>9104950866.7999992</v>
      </c>
      <c r="F123">
        <v>5257141060.3999996</v>
      </c>
      <c r="G123">
        <v>5084408235.6000004</v>
      </c>
      <c r="H123">
        <v>4847860123.7700005</v>
      </c>
    </row>
    <row r="124" spans="2:8" x14ac:dyDescent="0.25">
      <c r="B124" t="s">
        <v>128</v>
      </c>
      <c r="C124">
        <v>51.946328080000001</v>
      </c>
      <c r="D124">
        <v>4.4641369160000002</v>
      </c>
      <c r="E124">
        <v>2264141088.2199998</v>
      </c>
      <c r="F124">
        <v>1603051594.49</v>
      </c>
      <c r="G124">
        <v>1544480042.0599999</v>
      </c>
      <c r="H124">
        <v>1493259081.9000001</v>
      </c>
    </row>
    <row r="125" spans="2:8" x14ac:dyDescent="0.25">
      <c r="B125" t="s">
        <v>129</v>
      </c>
      <c r="C125">
        <v>51.953069149999997</v>
      </c>
      <c r="D125">
        <v>4.4643565040000004</v>
      </c>
      <c r="E125">
        <v>1507757380.6800001</v>
      </c>
      <c r="F125">
        <v>1051769248.02</v>
      </c>
      <c r="G125">
        <v>1024108545.38</v>
      </c>
      <c r="H125">
        <v>978228452.41999996</v>
      </c>
    </row>
    <row r="126" spans="2:8" x14ac:dyDescent="0.25">
      <c r="B126" t="s">
        <v>130</v>
      </c>
      <c r="C126">
        <v>51.959810220000001</v>
      </c>
      <c r="D126">
        <v>4.4645761789999998</v>
      </c>
      <c r="E126">
        <v>1071772629.83</v>
      </c>
      <c r="F126">
        <v>732154826.49000001</v>
      </c>
      <c r="G126">
        <v>715806708.27999997</v>
      </c>
      <c r="H126">
        <v>662850115.09000003</v>
      </c>
    </row>
    <row r="127" spans="2:8" x14ac:dyDescent="0.25">
      <c r="B127" t="s">
        <v>131</v>
      </c>
      <c r="C127">
        <v>51.966551269999997</v>
      </c>
      <c r="D127">
        <v>4.464795939</v>
      </c>
      <c r="E127">
        <v>902856737.77999997</v>
      </c>
      <c r="F127">
        <v>706083897.55999994</v>
      </c>
      <c r="G127">
        <v>668958410.14999998</v>
      </c>
      <c r="H127">
        <v>621971822.26999998</v>
      </c>
    </row>
    <row r="128" spans="2:8" x14ac:dyDescent="0.25">
      <c r="B128" t="s">
        <v>132</v>
      </c>
      <c r="C128">
        <v>51.973292319999999</v>
      </c>
      <c r="D128">
        <v>4.4650157860000004</v>
      </c>
      <c r="E128">
        <v>386526717.11000001</v>
      </c>
      <c r="F128">
        <v>352204168.14999998</v>
      </c>
      <c r="G128">
        <v>332768159.42000002</v>
      </c>
      <c r="H128">
        <v>279540593.76999998</v>
      </c>
    </row>
    <row r="129" spans="2:8" x14ac:dyDescent="0.25">
      <c r="B129" t="s">
        <v>133</v>
      </c>
      <c r="C129">
        <v>51.98003336</v>
      </c>
      <c r="D129">
        <v>4.4652357189999998</v>
      </c>
      <c r="E129">
        <v>139804291.41</v>
      </c>
      <c r="F129">
        <v>169602763.31</v>
      </c>
      <c r="G129">
        <v>171436518</v>
      </c>
      <c r="H129">
        <v>141285126.33000001</v>
      </c>
    </row>
    <row r="130" spans="2:8" x14ac:dyDescent="0.25">
      <c r="B130" t="s">
        <v>134</v>
      </c>
      <c r="C130">
        <v>51.858557609999998</v>
      </c>
      <c r="D130">
        <v>4.4721771300000004</v>
      </c>
      <c r="E130">
        <v>1004497271.58</v>
      </c>
      <c r="F130">
        <v>737597707.62</v>
      </c>
      <c r="G130">
        <v>736340377.40999997</v>
      </c>
      <c r="H130">
        <v>671912845.35000002</v>
      </c>
    </row>
    <row r="131" spans="2:8" x14ac:dyDescent="0.25">
      <c r="B131" t="s">
        <v>135</v>
      </c>
      <c r="C131">
        <v>51.865298760000002</v>
      </c>
      <c r="D131">
        <v>4.4723972300000003</v>
      </c>
      <c r="E131">
        <v>1694941283.1800001</v>
      </c>
      <c r="F131">
        <v>1029090513.92</v>
      </c>
      <c r="G131">
        <v>1022290172.51</v>
      </c>
      <c r="H131">
        <v>930588459.79999995</v>
      </c>
    </row>
    <row r="132" spans="2:8" x14ac:dyDescent="0.25">
      <c r="B132" t="s">
        <v>136</v>
      </c>
      <c r="C132">
        <v>51.872039899999997</v>
      </c>
      <c r="D132">
        <v>4.4726174160000003</v>
      </c>
      <c r="E132">
        <v>602809218.38</v>
      </c>
      <c r="F132">
        <v>619968825.08000004</v>
      </c>
      <c r="G132">
        <v>604792456.89999998</v>
      </c>
      <c r="H132">
        <v>554402183.83000004</v>
      </c>
    </row>
    <row r="133" spans="2:8" x14ac:dyDescent="0.25">
      <c r="B133" t="s">
        <v>137</v>
      </c>
      <c r="C133">
        <v>51.87878104</v>
      </c>
      <c r="D133">
        <v>4.4728376870000002</v>
      </c>
      <c r="E133">
        <v>1098143871.49</v>
      </c>
      <c r="F133">
        <v>844556489.41999996</v>
      </c>
      <c r="G133">
        <v>757210039.09000003</v>
      </c>
      <c r="H133">
        <v>745749408.37</v>
      </c>
    </row>
    <row r="134" spans="2:8" x14ac:dyDescent="0.25">
      <c r="B134" t="s">
        <v>138</v>
      </c>
      <c r="C134">
        <v>51.885522160000001</v>
      </c>
      <c r="D134">
        <v>4.4730580460000002</v>
      </c>
      <c r="E134">
        <v>745157567.65999997</v>
      </c>
      <c r="F134">
        <v>749996714.07000005</v>
      </c>
      <c r="G134">
        <v>643571065.19000006</v>
      </c>
      <c r="H134">
        <v>591455386.86000001</v>
      </c>
    </row>
    <row r="135" spans="2:8" x14ac:dyDescent="0.25">
      <c r="B135" t="s">
        <v>139</v>
      </c>
      <c r="C135">
        <v>51.892263280000002</v>
      </c>
      <c r="D135">
        <v>4.4732784900000002</v>
      </c>
      <c r="E135">
        <v>4069674159.9499998</v>
      </c>
      <c r="F135">
        <v>3377613109.75</v>
      </c>
      <c r="G135">
        <v>2908805925.7800002</v>
      </c>
      <c r="H135">
        <v>2703877010.5599999</v>
      </c>
    </row>
    <row r="136" spans="2:8" x14ac:dyDescent="0.25">
      <c r="B136" t="s">
        <v>140</v>
      </c>
      <c r="C136">
        <v>51.899004390000002</v>
      </c>
      <c r="D136">
        <v>4.4734990210000003</v>
      </c>
      <c r="E136">
        <v>1207629911.1400001</v>
      </c>
      <c r="F136">
        <v>1044483066.48</v>
      </c>
      <c r="G136">
        <v>935185630.75999999</v>
      </c>
      <c r="H136">
        <v>739079986.45000005</v>
      </c>
    </row>
    <row r="137" spans="2:8" x14ac:dyDescent="0.25">
      <c r="B137" t="s">
        <v>141</v>
      </c>
      <c r="C137">
        <v>51.90574548</v>
      </c>
      <c r="D137">
        <v>4.4737196380000004</v>
      </c>
      <c r="E137">
        <v>279368717.22000003</v>
      </c>
      <c r="F137">
        <v>333305715</v>
      </c>
      <c r="G137">
        <v>303714423.63999999</v>
      </c>
      <c r="H137">
        <v>264068597.53</v>
      </c>
    </row>
    <row r="138" spans="2:8" x14ac:dyDescent="0.25">
      <c r="B138" t="s">
        <v>142</v>
      </c>
      <c r="C138">
        <v>51.912486569999999</v>
      </c>
      <c r="D138">
        <v>4.4739403409999996</v>
      </c>
      <c r="E138">
        <v>1219655427.54</v>
      </c>
      <c r="F138">
        <v>1185817063.5899999</v>
      </c>
      <c r="G138">
        <v>1098619931.6300001</v>
      </c>
      <c r="H138">
        <v>920276684.70000005</v>
      </c>
    </row>
    <row r="139" spans="2:8" x14ac:dyDescent="0.25">
      <c r="B139" t="s">
        <v>143</v>
      </c>
      <c r="C139">
        <v>51.919227659999997</v>
      </c>
      <c r="D139">
        <v>4.4741611309999998</v>
      </c>
      <c r="E139">
        <v>1613226311.3499999</v>
      </c>
      <c r="F139">
        <v>1613641669.98</v>
      </c>
      <c r="G139">
        <v>1530671216.55</v>
      </c>
      <c r="H139">
        <v>1178992333.97</v>
      </c>
    </row>
    <row r="140" spans="2:8" x14ac:dyDescent="0.25">
      <c r="B140" t="s">
        <v>144</v>
      </c>
      <c r="C140">
        <v>51.925968730000001</v>
      </c>
      <c r="D140">
        <v>4.4743820080000001</v>
      </c>
      <c r="E140">
        <v>2817948866.8299999</v>
      </c>
      <c r="F140">
        <v>2295090022.4499998</v>
      </c>
      <c r="G140">
        <v>2117430016.25</v>
      </c>
      <c r="H140">
        <v>1951242506.74</v>
      </c>
    </row>
    <row r="141" spans="2:8" x14ac:dyDescent="0.25">
      <c r="B141" t="s">
        <v>145</v>
      </c>
      <c r="C141">
        <v>51.932709799999998</v>
      </c>
      <c r="D141">
        <v>4.4746029710000004</v>
      </c>
      <c r="E141">
        <v>2072873031.6400001</v>
      </c>
      <c r="F141">
        <v>1663934648.8199999</v>
      </c>
      <c r="G141">
        <v>1540831461.5</v>
      </c>
      <c r="H141">
        <v>1393501439.5</v>
      </c>
    </row>
    <row r="142" spans="2:8" x14ac:dyDescent="0.25">
      <c r="B142" t="s">
        <v>146</v>
      </c>
      <c r="C142">
        <v>51.93945085</v>
      </c>
      <c r="D142">
        <v>4.4748240209999999</v>
      </c>
      <c r="E142">
        <v>5447397062.5900002</v>
      </c>
      <c r="F142">
        <v>2888304242.4400001</v>
      </c>
      <c r="G142">
        <v>2821738271.77</v>
      </c>
      <c r="H142">
        <v>2750170110.8499999</v>
      </c>
    </row>
    <row r="143" spans="2:8" x14ac:dyDescent="0.25">
      <c r="B143" t="s">
        <v>147</v>
      </c>
      <c r="C143">
        <v>51.946191900000002</v>
      </c>
      <c r="D143">
        <v>4.4750451570000003</v>
      </c>
      <c r="E143">
        <v>654077567.11000001</v>
      </c>
      <c r="F143">
        <v>599918517.09000003</v>
      </c>
      <c r="G143">
        <v>542205196.00999999</v>
      </c>
      <c r="H143">
        <v>459084551.10000002</v>
      </c>
    </row>
    <row r="144" spans="2:8" x14ac:dyDescent="0.25">
      <c r="B144" t="s">
        <v>148</v>
      </c>
      <c r="C144">
        <v>51.952932939999997</v>
      </c>
      <c r="D144">
        <v>4.4752663799999999</v>
      </c>
      <c r="E144">
        <v>444223617.89999998</v>
      </c>
      <c r="F144">
        <v>420868869.66000003</v>
      </c>
      <c r="G144">
        <v>380464330.06999999</v>
      </c>
      <c r="H144">
        <v>338381855.06</v>
      </c>
    </row>
    <row r="145" spans="2:8" x14ac:dyDescent="0.25">
      <c r="B145" t="s">
        <v>149</v>
      </c>
      <c r="C145">
        <v>51.959673969999997</v>
      </c>
      <c r="D145">
        <v>4.4754876890000004</v>
      </c>
      <c r="E145">
        <v>331263104.56999999</v>
      </c>
      <c r="F145">
        <v>357864536.25999999</v>
      </c>
      <c r="G145">
        <v>343071435.93000001</v>
      </c>
      <c r="H145">
        <v>291859745.93000001</v>
      </c>
    </row>
    <row r="146" spans="2:8" x14ac:dyDescent="0.25">
      <c r="B146" t="s">
        <v>150</v>
      </c>
      <c r="C146">
        <v>51.966414999999998</v>
      </c>
      <c r="D146">
        <v>4.4757090860000002</v>
      </c>
      <c r="E146">
        <v>129400039.06</v>
      </c>
      <c r="F146">
        <v>181858816.86000001</v>
      </c>
      <c r="G146">
        <v>177991821.50999999</v>
      </c>
      <c r="H146">
        <v>127714279.81</v>
      </c>
    </row>
    <row r="147" spans="2:8" x14ac:dyDescent="0.25">
      <c r="B147" t="s">
        <v>151</v>
      </c>
      <c r="C147">
        <v>51.973156009999997</v>
      </c>
      <c r="D147">
        <v>4.475930569</v>
      </c>
      <c r="E147">
        <v>367962466.75999999</v>
      </c>
      <c r="F147">
        <v>320834580.75</v>
      </c>
      <c r="G147">
        <v>285693850.12</v>
      </c>
      <c r="H147">
        <v>248636027.00999999</v>
      </c>
    </row>
    <row r="148" spans="2:8" x14ac:dyDescent="0.25">
      <c r="B148" t="s">
        <v>152</v>
      </c>
      <c r="C148">
        <v>51.858420850000002</v>
      </c>
      <c r="D148">
        <v>4.4830640940000004</v>
      </c>
      <c r="E148">
        <v>232011071.59</v>
      </c>
      <c r="F148">
        <v>276941313.00999999</v>
      </c>
      <c r="G148">
        <v>282659344.44</v>
      </c>
      <c r="H148">
        <v>229443832.58000001</v>
      </c>
    </row>
    <row r="149" spans="2:8" x14ac:dyDescent="0.25">
      <c r="B149" t="s">
        <v>153</v>
      </c>
      <c r="C149">
        <v>51.865161970000003</v>
      </c>
      <c r="D149">
        <v>4.4832858199999999</v>
      </c>
      <c r="E149">
        <v>1591939367.27</v>
      </c>
      <c r="F149">
        <v>804613923.50999999</v>
      </c>
      <c r="G149">
        <v>821881797.90999997</v>
      </c>
      <c r="H149">
        <v>746920015.70000005</v>
      </c>
    </row>
    <row r="150" spans="2:8" x14ac:dyDescent="0.25">
      <c r="B150" t="s">
        <v>154</v>
      </c>
      <c r="C150">
        <v>51.871903080000003</v>
      </c>
      <c r="D150">
        <v>4.4835076320000002</v>
      </c>
      <c r="E150">
        <v>358672440.56999999</v>
      </c>
      <c r="F150">
        <v>391640216.55000001</v>
      </c>
      <c r="G150">
        <v>395974669.54000002</v>
      </c>
      <c r="H150">
        <v>310384340.69999999</v>
      </c>
    </row>
    <row r="151" spans="2:8" x14ac:dyDescent="0.25">
      <c r="B151" t="s">
        <v>155</v>
      </c>
      <c r="C151">
        <v>51.878644180000002</v>
      </c>
      <c r="D151">
        <v>4.4837295319999999</v>
      </c>
      <c r="E151">
        <v>1053633316.2</v>
      </c>
      <c r="F151">
        <v>880287117.5</v>
      </c>
      <c r="G151">
        <v>849409741.51999998</v>
      </c>
      <c r="H151">
        <v>763186554.36000001</v>
      </c>
    </row>
    <row r="152" spans="2:8" x14ac:dyDescent="0.25">
      <c r="B152" t="s">
        <v>156</v>
      </c>
      <c r="C152">
        <v>51.88538527</v>
      </c>
      <c r="D152">
        <v>4.4839515179999996</v>
      </c>
      <c r="E152">
        <v>674480578.12</v>
      </c>
      <c r="F152">
        <v>553337260.00999999</v>
      </c>
      <c r="G152">
        <v>518569440.44</v>
      </c>
      <c r="H152">
        <v>447653551.32999998</v>
      </c>
    </row>
    <row r="153" spans="2:8" x14ac:dyDescent="0.25">
      <c r="B153" t="s">
        <v>157</v>
      </c>
      <c r="C153">
        <v>51.892126349999998</v>
      </c>
      <c r="D153">
        <v>4.4841735910000002</v>
      </c>
      <c r="E153">
        <v>1286599808.71</v>
      </c>
      <c r="F153">
        <v>881753281.02999997</v>
      </c>
      <c r="G153">
        <v>788154799.41999996</v>
      </c>
      <c r="H153">
        <v>788038277.42999995</v>
      </c>
    </row>
    <row r="154" spans="2:8" x14ac:dyDescent="0.25">
      <c r="B154" t="s">
        <v>158</v>
      </c>
      <c r="C154">
        <v>51.898867430000003</v>
      </c>
      <c r="D154">
        <v>4.4843957510000001</v>
      </c>
      <c r="E154">
        <v>289342038.31</v>
      </c>
      <c r="F154">
        <v>346253571.18000001</v>
      </c>
      <c r="G154">
        <v>315764054.43000001</v>
      </c>
      <c r="H154">
        <v>249871545.99000001</v>
      </c>
    </row>
    <row r="155" spans="2:8" x14ac:dyDescent="0.25">
      <c r="B155" t="s">
        <v>159</v>
      </c>
      <c r="C155">
        <v>51.905608489999999</v>
      </c>
      <c r="D155">
        <v>4.484617998</v>
      </c>
      <c r="E155">
        <v>683937375.5</v>
      </c>
      <c r="F155">
        <v>837871456.48000002</v>
      </c>
      <c r="G155">
        <v>739557788.83000004</v>
      </c>
      <c r="H155">
        <v>512587514.80000001</v>
      </c>
    </row>
    <row r="156" spans="2:8" x14ac:dyDescent="0.25">
      <c r="B156" t="s">
        <v>160</v>
      </c>
      <c r="C156">
        <v>51.912349550000002</v>
      </c>
      <c r="D156">
        <v>4.4848403330000002</v>
      </c>
      <c r="E156">
        <v>2323613332.3600001</v>
      </c>
      <c r="F156">
        <v>2278748528.0900002</v>
      </c>
      <c r="G156">
        <v>2106461130.4200001</v>
      </c>
      <c r="H156">
        <v>1744661298.8699999</v>
      </c>
    </row>
    <row r="157" spans="2:8" x14ac:dyDescent="0.25">
      <c r="B157" t="s">
        <v>161</v>
      </c>
      <c r="C157">
        <v>51.919090599999997</v>
      </c>
      <c r="D157">
        <v>4.4850627540000003</v>
      </c>
      <c r="E157">
        <v>3514110129.4499998</v>
      </c>
      <c r="F157">
        <v>3795255232.8099999</v>
      </c>
      <c r="G157">
        <v>3446294821.4499998</v>
      </c>
      <c r="H157">
        <v>2630614301.04</v>
      </c>
    </row>
    <row r="158" spans="2:8" x14ac:dyDescent="0.25">
      <c r="B158" t="s">
        <v>162</v>
      </c>
      <c r="C158">
        <v>51.925831639999998</v>
      </c>
      <c r="D158">
        <v>4.4852852619999997</v>
      </c>
      <c r="E158">
        <v>1280042623.95</v>
      </c>
      <c r="F158">
        <v>1155963234.4200001</v>
      </c>
      <c r="G158">
        <v>1051110180.52</v>
      </c>
      <c r="H158">
        <v>887048987.95000005</v>
      </c>
    </row>
    <row r="159" spans="2:8" x14ac:dyDescent="0.25">
      <c r="B159" t="s">
        <v>163</v>
      </c>
      <c r="C159">
        <v>51.932572669999999</v>
      </c>
      <c r="D159">
        <v>4.4855078580000001</v>
      </c>
      <c r="E159">
        <v>501154892.38</v>
      </c>
      <c r="F159">
        <v>450771535.93000001</v>
      </c>
      <c r="G159">
        <v>400719708.37</v>
      </c>
      <c r="H159">
        <v>330945134.99000001</v>
      </c>
    </row>
    <row r="160" spans="2:8" x14ac:dyDescent="0.25">
      <c r="B160" t="s">
        <v>164</v>
      </c>
      <c r="C160">
        <v>51.9393137</v>
      </c>
      <c r="D160">
        <v>4.4857305409999997</v>
      </c>
      <c r="E160">
        <v>4078789619.5100002</v>
      </c>
      <c r="F160">
        <v>2167848096.9400001</v>
      </c>
      <c r="G160">
        <v>2081736789.55</v>
      </c>
      <c r="H160">
        <v>1996018832.4200001</v>
      </c>
    </row>
    <row r="161" spans="2:8" x14ac:dyDescent="0.25">
      <c r="B161" t="s">
        <v>165</v>
      </c>
      <c r="C161">
        <v>51.946054709999999</v>
      </c>
      <c r="D161">
        <v>4.4859533110000003</v>
      </c>
      <c r="E161">
        <v>1488744625.1099999</v>
      </c>
      <c r="F161">
        <v>965187333.03999996</v>
      </c>
      <c r="G161">
        <v>888432464.38999999</v>
      </c>
      <c r="H161">
        <v>811179095.52999997</v>
      </c>
    </row>
    <row r="162" spans="2:8" x14ac:dyDescent="0.25">
      <c r="B162" t="s">
        <v>166</v>
      </c>
      <c r="C162">
        <v>51.952795719999997</v>
      </c>
      <c r="D162">
        <v>4.4861761690000002</v>
      </c>
      <c r="E162">
        <v>568769459.55999994</v>
      </c>
      <c r="F162">
        <v>423468773.02999997</v>
      </c>
      <c r="G162">
        <v>374251994.22000003</v>
      </c>
      <c r="H162">
        <v>327538190.99000001</v>
      </c>
    </row>
    <row r="163" spans="2:8" x14ac:dyDescent="0.25">
      <c r="B163" t="s">
        <v>167</v>
      </c>
      <c r="C163">
        <v>51.959536720000003</v>
      </c>
      <c r="D163">
        <v>4.486399113</v>
      </c>
      <c r="E163">
        <v>426423102.41000003</v>
      </c>
      <c r="F163">
        <v>525351498.16000003</v>
      </c>
      <c r="G163">
        <v>509552171.47000003</v>
      </c>
      <c r="H163">
        <v>392243627.87</v>
      </c>
    </row>
    <row r="164" spans="2:8" x14ac:dyDescent="0.25">
      <c r="B164" t="s">
        <v>168</v>
      </c>
      <c r="C164">
        <v>51.96627771</v>
      </c>
      <c r="D164">
        <v>4.4866221460000002</v>
      </c>
      <c r="E164">
        <v>459596638.58999997</v>
      </c>
      <c r="F164">
        <v>501715521.79000002</v>
      </c>
      <c r="G164">
        <v>481116983.70999998</v>
      </c>
      <c r="H164">
        <v>416722720.94999999</v>
      </c>
    </row>
    <row r="165" spans="2:8" x14ac:dyDescent="0.25">
      <c r="B165" t="s">
        <v>169</v>
      </c>
      <c r="C165">
        <v>51.973018690000004</v>
      </c>
      <c r="D165">
        <v>4.4868452650000004</v>
      </c>
      <c r="E165">
        <v>561644012.94000006</v>
      </c>
      <c r="F165">
        <v>551015623.85000002</v>
      </c>
      <c r="G165">
        <v>507088806.41000003</v>
      </c>
      <c r="H165">
        <v>464004581.06999999</v>
      </c>
    </row>
    <row r="166" spans="2:8" x14ac:dyDescent="0.25">
      <c r="B166" t="s">
        <v>170</v>
      </c>
      <c r="C166">
        <v>51.979759659999999</v>
      </c>
      <c r="D166">
        <v>4.4870684729999999</v>
      </c>
      <c r="E166">
        <v>101323167.28</v>
      </c>
      <c r="F166">
        <v>126156080.23</v>
      </c>
      <c r="G166">
        <v>124753723.43000001</v>
      </c>
      <c r="H166">
        <v>89038684</v>
      </c>
    </row>
    <row r="167" spans="2:8" x14ac:dyDescent="0.25">
      <c r="B167" t="s">
        <v>171</v>
      </c>
      <c r="C167">
        <v>51.85828309</v>
      </c>
      <c r="D167">
        <v>4.4939509710000003</v>
      </c>
      <c r="E167">
        <v>64635466.799999997</v>
      </c>
      <c r="F167">
        <v>98205327.939999998</v>
      </c>
      <c r="G167">
        <v>99146383.239999995</v>
      </c>
      <c r="H167">
        <v>68015652.370000005</v>
      </c>
    </row>
    <row r="168" spans="2:8" x14ac:dyDescent="0.25">
      <c r="B168" t="s">
        <v>172</v>
      </c>
      <c r="C168">
        <v>51.865024169999998</v>
      </c>
      <c r="D168">
        <v>4.4941743230000002</v>
      </c>
      <c r="E168">
        <v>2373613945.3699999</v>
      </c>
      <c r="F168">
        <v>1380003689.51</v>
      </c>
      <c r="G168">
        <v>1372915584.6900001</v>
      </c>
      <c r="H168">
        <v>1275566240.5599999</v>
      </c>
    </row>
    <row r="169" spans="2:8" x14ac:dyDescent="0.25">
      <c r="B169" t="s">
        <v>173</v>
      </c>
      <c r="C169">
        <v>51.871765240000002</v>
      </c>
      <c r="D169">
        <v>4.4943977620000002</v>
      </c>
      <c r="E169">
        <v>959934187.48000002</v>
      </c>
      <c r="F169">
        <v>829438712.10000002</v>
      </c>
      <c r="G169">
        <v>797275011.40999997</v>
      </c>
      <c r="H169">
        <v>680633141.22000003</v>
      </c>
    </row>
    <row r="170" spans="2:8" x14ac:dyDescent="0.25">
      <c r="B170" t="s">
        <v>174</v>
      </c>
      <c r="C170">
        <v>51.878506309999999</v>
      </c>
      <c r="D170">
        <v>4.4946212890000004</v>
      </c>
      <c r="E170">
        <v>633972199.02999997</v>
      </c>
      <c r="F170">
        <v>587958590.04999995</v>
      </c>
      <c r="G170">
        <v>555863869.69000006</v>
      </c>
      <c r="H170">
        <v>488618783.75</v>
      </c>
    </row>
    <row r="171" spans="2:8" x14ac:dyDescent="0.25">
      <c r="B171" t="s">
        <v>175</v>
      </c>
      <c r="C171">
        <v>51.885247370000002</v>
      </c>
      <c r="D171">
        <v>4.4948449029999997</v>
      </c>
      <c r="E171">
        <v>2745592404.6399999</v>
      </c>
      <c r="F171">
        <v>2058353369.9100001</v>
      </c>
      <c r="G171">
        <v>1894579673.6300001</v>
      </c>
      <c r="H171">
        <v>1841950981.8699999</v>
      </c>
    </row>
    <row r="172" spans="2:8" x14ac:dyDescent="0.25">
      <c r="B172" t="s">
        <v>176</v>
      </c>
      <c r="C172">
        <v>51.891988419999997</v>
      </c>
      <c r="D172">
        <v>4.4950686050000002</v>
      </c>
      <c r="E172">
        <v>1687617017.9400001</v>
      </c>
      <c r="F172">
        <v>1454368765.6099999</v>
      </c>
      <c r="G172">
        <v>1321034603.96</v>
      </c>
      <c r="H172">
        <v>1166654574.8099999</v>
      </c>
    </row>
    <row r="173" spans="2:8" x14ac:dyDescent="0.25">
      <c r="B173" t="s">
        <v>177</v>
      </c>
      <c r="C173">
        <v>51.898729459999998</v>
      </c>
      <c r="D173">
        <v>4.4952923949999999</v>
      </c>
      <c r="E173">
        <v>2359579693.8000002</v>
      </c>
      <c r="F173">
        <v>1651095550.4300001</v>
      </c>
      <c r="G173">
        <v>1529936837.8499999</v>
      </c>
      <c r="H173">
        <v>1260740424.5799999</v>
      </c>
    </row>
    <row r="174" spans="2:8" x14ac:dyDescent="0.25">
      <c r="B174" t="s">
        <v>178</v>
      </c>
      <c r="C174">
        <v>51.905470489999999</v>
      </c>
      <c r="D174">
        <v>4.4955162719999997</v>
      </c>
      <c r="E174">
        <v>2414909197.79</v>
      </c>
      <c r="F174">
        <v>2753570835.3800001</v>
      </c>
      <c r="G174">
        <v>2427282833.6100001</v>
      </c>
      <c r="H174">
        <v>2021555578.5799999</v>
      </c>
    </row>
    <row r="175" spans="2:8" x14ac:dyDescent="0.25">
      <c r="B175" t="s">
        <v>179</v>
      </c>
      <c r="C175">
        <v>51.91221152</v>
      </c>
      <c r="D175">
        <v>4.4957402369999997</v>
      </c>
      <c r="E175">
        <v>676430737.35000002</v>
      </c>
      <c r="F175">
        <v>827868028.46000004</v>
      </c>
      <c r="G175">
        <v>703572552.09000003</v>
      </c>
      <c r="H175">
        <v>513718202.13999999</v>
      </c>
    </row>
    <row r="176" spans="2:8" x14ac:dyDescent="0.25">
      <c r="B176" t="s">
        <v>180</v>
      </c>
      <c r="C176">
        <v>51.918952529999999</v>
      </c>
      <c r="D176">
        <v>4.4959642889999998</v>
      </c>
      <c r="E176">
        <v>2845942705.4499998</v>
      </c>
      <c r="F176">
        <v>2600427792.29</v>
      </c>
      <c r="G176">
        <v>2179548654.8200002</v>
      </c>
      <c r="H176">
        <v>1796982290.8399999</v>
      </c>
    </row>
    <row r="177" spans="2:8" x14ac:dyDescent="0.25">
      <c r="B177" t="s">
        <v>181</v>
      </c>
      <c r="C177">
        <v>51.925693539999997</v>
      </c>
      <c r="D177">
        <v>4.4961884300000001</v>
      </c>
      <c r="E177">
        <v>1907452722.1600001</v>
      </c>
      <c r="F177">
        <v>1655401260.6300001</v>
      </c>
      <c r="G177">
        <v>1447250025.6300001</v>
      </c>
      <c r="H177">
        <v>1295308891.7</v>
      </c>
    </row>
    <row r="178" spans="2:8" x14ac:dyDescent="0.25">
      <c r="B178" t="s">
        <v>182</v>
      </c>
      <c r="C178">
        <v>51.932434540000003</v>
      </c>
      <c r="D178">
        <v>4.4964126579999997</v>
      </c>
      <c r="E178">
        <v>1368697050.0899999</v>
      </c>
      <c r="F178">
        <v>919351435.65999997</v>
      </c>
      <c r="G178">
        <v>797063889.25999999</v>
      </c>
      <c r="H178">
        <v>699507523.65999997</v>
      </c>
    </row>
    <row r="179" spans="2:8" x14ac:dyDescent="0.25">
      <c r="B179" t="s">
        <v>183</v>
      </c>
      <c r="C179">
        <v>51.93917553</v>
      </c>
      <c r="D179">
        <v>4.4966369740000003</v>
      </c>
      <c r="E179">
        <v>1364568618.4100001</v>
      </c>
      <c r="F179">
        <v>1055965199.83</v>
      </c>
      <c r="G179">
        <v>914566759.84000003</v>
      </c>
      <c r="H179">
        <v>817447300.20000005</v>
      </c>
    </row>
    <row r="180" spans="2:8" x14ac:dyDescent="0.25">
      <c r="B180" t="s">
        <v>184</v>
      </c>
      <c r="C180">
        <v>51.945916510000004</v>
      </c>
      <c r="D180">
        <v>4.4968613780000002</v>
      </c>
      <c r="E180">
        <v>3549530565.1399999</v>
      </c>
      <c r="F180">
        <v>1711292373.1300001</v>
      </c>
      <c r="G180">
        <v>1774814962.29</v>
      </c>
      <c r="H180">
        <v>1724945337.01</v>
      </c>
    </row>
    <row r="181" spans="2:8" x14ac:dyDescent="0.25">
      <c r="B181" t="s">
        <v>185</v>
      </c>
      <c r="C181">
        <v>51.959398450000002</v>
      </c>
      <c r="D181">
        <v>4.4973104499999996</v>
      </c>
      <c r="E181">
        <v>1387150619.6900001</v>
      </c>
      <c r="F181">
        <v>1097875924.8699999</v>
      </c>
      <c r="G181">
        <v>1010125940.74</v>
      </c>
      <c r="H181">
        <v>942857705.35000002</v>
      </c>
    </row>
    <row r="182" spans="2:8" x14ac:dyDescent="0.25">
      <c r="B182" t="s">
        <v>186</v>
      </c>
      <c r="C182">
        <v>51.966139409999997</v>
      </c>
      <c r="D182">
        <v>4.4975351180000001</v>
      </c>
      <c r="E182">
        <v>419753264.17000002</v>
      </c>
      <c r="F182">
        <v>378736129.37</v>
      </c>
      <c r="G182">
        <v>347143004.05000001</v>
      </c>
      <c r="H182">
        <v>301220817.11000001</v>
      </c>
    </row>
    <row r="183" spans="2:8" x14ac:dyDescent="0.25">
      <c r="B183" t="s">
        <v>187</v>
      </c>
      <c r="C183">
        <v>51.972880359999998</v>
      </c>
      <c r="D183">
        <v>4.4977598739999998</v>
      </c>
      <c r="E183">
        <v>222090866.62</v>
      </c>
      <c r="F183">
        <v>199512718.69999999</v>
      </c>
      <c r="G183">
        <v>187523014.24000001</v>
      </c>
      <c r="H183">
        <v>159992702.46000001</v>
      </c>
    </row>
    <row r="184" spans="2:8" x14ac:dyDescent="0.25">
      <c r="B184" t="s">
        <v>188</v>
      </c>
      <c r="C184">
        <v>51.979621299999998</v>
      </c>
      <c r="D184">
        <v>4.4979847179999997</v>
      </c>
      <c r="E184">
        <v>332931303.68000001</v>
      </c>
      <c r="F184">
        <v>381747787.76999998</v>
      </c>
      <c r="G184">
        <v>371538687.23000002</v>
      </c>
      <c r="H184">
        <v>316167915.36000001</v>
      </c>
    </row>
    <row r="185" spans="2:8" x14ac:dyDescent="0.25">
      <c r="B185" t="s">
        <v>189</v>
      </c>
      <c r="C185">
        <v>51.85814431</v>
      </c>
      <c r="D185">
        <v>4.5048377610000001</v>
      </c>
      <c r="E185">
        <v>72599965.969999999</v>
      </c>
      <c r="F185">
        <v>87918055.010000005</v>
      </c>
      <c r="G185">
        <v>86625818.780000001</v>
      </c>
      <c r="H185">
        <v>67482436.75</v>
      </c>
    </row>
    <row r="186" spans="2:8" x14ac:dyDescent="0.25">
      <c r="B186" t="s">
        <v>190</v>
      </c>
      <c r="C186">
        <v>51.864885360000002</v>
      </c>
      <c r="D186">
        <v>4.5050627390000004</v>
      </c>
      <c r="E186">
        <v>1822811086.99</v>
      </c>
      <c r="F186">
        <v>955541875.72000003</v>
      </c>
      <c r="G186">
        <v>966569865.75999999</v>
      </c>
      <c r="H186">
        <v>894465503.04999995</v>
      </c>
    </row>
    <row r="187" spans="2:8" x14ac:dyDescent="0.25">
      <c r="B187" t="s">
        <v>191</v>
      </c>
      <c r="C187">
        <v>51.878367429999997</v>
      </c>
      <c r="D187">
        <v>4.5055129589999998</v>
      </c>
      <c r="E187">
        <v>1794959727.3699999</v>
      </c>
      <c r="F187">
        <v>1393590973.1600001</v>
      </c>
      <c r="G187">
        <v>1300460162.3900001</v>
      </c>
      <c r="H187">
        <v>1278485178.9000001</v>
      </c>
    </row>
    <row r="188" spans="2:8" x14ac:dyDescent="0.25">
      <c r="B188" t="s">
        <v>192</v>
      </c>
      <c r="C188">
        <v>51.885108459999998</v>
      </c>
      <c r="D188">
        <v>4.5057382009999998</v>
      </c>
      <c r="E188">
        <v>390139677.08999997</v>
      </c>
      <c r="F188">
        <v>451858720.91000003</v>
      </c>
      <c r="G188">
        <v>435639666.97000003</v>
      </c>
      <c r="H188">
        <v>365418463.88</v>
      </c>
    </row>
    <row r="189" spans="2:8" x14ac:dyDescent="0.25">
      <c r="B189" t="s">
        <v>193</v>
      </c>
      <c r="C189">
        <v>51.891849479999998</v>
      </c>
      <c r="D189">
        <v>4.505963532</v>
      </c>
      <c r="E189">
        <v>1035261130.7</v>
      </c>
      <c r="F189">
        <v>814051522.01999998</v>
      </c>
      <c r="G189">
        <v>779004832.67999995</v>
      </c>
      <c r="H189">
        <v>705824986.63</v>
      </c>
    </row>
    <row r="190" spans="2:8" x14ac:dyDescent="0.25">
      <c r="B190" t="s">
        <v>194</v>
      </c>
      <c r="C190">
        <v>51.898590480000003</v>
      </c>
      <c r="D190">
        <v>4.5061889510000004</v>
      </c>
      <c r="E190">
        <v>1037662073.0700001</v>
      </c>
      <c r="F190">
        <v>994611443.67999995</v>
      </c>
      <c r="G190">
        <v>914730935.61000001</v>
      </c>
      <c r="H190">
        <v>809297358.96000004</v>
      </c>
    </row>
    <row r="191" spans="2:8" x14ac:dyDescent="0.25">
      <c r="B191" t="s">
        <v>195</v>
      </c>
      <c r="C191">
        <v>51.905331480000001</v>
      </c>
      <c r="D191">
        <v>4.5064144580000001</v>
      </c>
      <c r="E191">
        <v>1064245032.8</v>
      </c>
      <c r="F191">
        <v>1199888631.74</v>
      </c>
      <c r="G191">
        <v>1068424660.5</v>
      </c>
      <c r="H191">
        <v>890995933.48000002</v>
      </c>
    </row>
    <row r="192" spans="2:8" x14ac:dyDescent="0.25">
      <c r="B192" t="s">
        <v>196</v>
      </c>
      <c r="C192">
        <v>51.912072469999998</v>
      </c>
      <c r="D192">
        <v>4.5066400529999999</v>
      </c>
      <c r="E192">
        <v>325012687.88999999</v>
      </c>
      <c r="F192">
        <v>375305967.07999998</v>
      </c>
      <c r="G192">
        <v>321348547.56</v>
      </c>
      <c r="H192">
        <v>240238061.99000001</v>
      </c>
    </row>
    <row r="193" spans="2:8" x14ac:dyDescent="0.25">
      <c r="B193" t="s">
        <v>197</v>
      </c>
      <c r="C193">
        <v>51.918813460000003</v>
      </c>
      <c r="D193">
        <v>4.506865737</v>
      </c>
      <c r="E193">
        <v>1616282844.4300001</v>
      </c>
      <c r="F193">
        <v>1268863002.28</v>
      </c>
      <c r="G193">
        <v>1087771586.73</v>
      </c>
      <c r="H193">
        <v>976517723.21000004</v>
      </c>
    </row>
    <row r="194" spans="2:8" x14ac:dyDescent="0.25">
      <c r="B194" t="s">
        <v>198</v>
      </c>
      <c r="C194">
        <v>51.925554429999998</v>
      </c>
      <c r="D194">
        <v>4.5070915090000003</v>
      </c>
      <c r="E194">
        <v>622943615.64999998</v>
      </c>
      <c r="F194">
        <v>586357564.69000006</v>
      </c>
      <c r="G194">
        <v>501797539</v>
      </c>
      <c r="H194">
        <v>418319768.66000003</v>
      </c>
    </row>
    <row r="195" spans="2:8" x14ac:dyDescent="0.25">
      <c r="B195" t="s">
        <v>199</v>
      </c>
      <c r="C195">
        <v>51.932295400000001</v>
      </c>
      <c r="D195">
        <v>4.50731737</v>
      </c>
      <c r="E195">
        <v>261742886.69999999</v>
      </c>
      <c r="F195">
        <v>262407893.86000001</v>
      </c>
      <c r="G195">
        <v>226560319.08000001</v>
      </c>
      <c r="H195">
        <v>185825394.09</v>
      </c>
    </row>
    <row r="196" spans="2:8" x14ac:dyDescent="0.25">
      <c r="B196" t="s">
        <v>200</v>
      </c>
      <c r="C196">
        <v>51.945777300000003</v>
      </c>
      <c r="D196">
        <v>4.5077693569999999</v>
      </c>
      <c r="E196">
        <v>3433726649.6999998</v>
      </c>
      <c r="F196">
        <v>1917201466.24</v>
      </c>
      <c r="G196">
        <v>1863640126.2</v>
      </c>
      <c r="H196">
        <v>1732099055.8900001</v>
      </c>
    </row>
    <row r="197" spans="2:8" x14ac:dyDescent="0.25">
      <c r="B197" t="s">
        <v>201</v>
      </c>
      <c r="C197">
        <v>51.952518240000003</v>
      </c>
      <c r="D197">
        <v>4.5079954830000002</v>
      </c>
      <c r="E197">
        <v>486717574.31</v>
      </c>
      <c r="F197">
        <v>357777693.94</v>
      </c>
      <c r="G197">
        <v>316473734.35000002</v>
      </c>
      <c r="H197">
        <v>289824038.19999999</v>
      </c>
    </row>
    <row r="198" spans="2:8" x14ac:dyDescent="0.25">
      <c r="B198" t="s">
        <v>202</v>
      </c>
      <c r="C198">
        <v>51.959259170000003</v>
      </c>
      <c r="D198">
        <v>4.5082216979999998</v>
      </c>
      <c r="E198">
        <v>1211443265.51</v>
      </c>
      <c r="F198">
        <v>924096983.40999997</v>
      </c>
      <c r="G198">
        <v>819034107.60000002</v>
      </c>
      <c r="H198">
        <v>725814252.37</v>
      </c>
    </row>
    <row r="199" spans="2:8" x14ac:dyDescent="0.25">
      <c r="B199" t="s">
        <v>203</v>
      </c>
      <c r="C199">
        <v>51.858004530000002</v>
      </c>
      <c r="D199">
        <v>4.5157244619999997</v>
      </c>
      <c r="E199">
        <v>89123740.5</v>
      </c>
      <c r="F199">
        <v>116038798.17</v>
      </c>
      <c r="G199">
        <v>112691173.91</v>
      </c>
      <c r="H199">
        <v>87091549.760000005</v>
      </c>
    </row>
    <row r="200" spans="2:8" x14ac:dyDescent="0.25">
      <c r="B200" t="s">
        <v>204</v>
      </c>
      <c r="C200">
        <v>51.864745540000001</v>
      </c>
      <c r="D200">
        <v>4.5159510660000004</v>
      </c>
      <c r="E200">
        <v>1910039460.77</v>
      </c>
      <c r="F200">
        <v>990986841.52999997</v>
      </c>
      <c r="G200">
        <v>982615870.99000001</v>
      </c>
      <c r="H200">
        <v>917363906.38</v>
      </c>
    </row>
    <row r="201" spans="2:8" x14ac:dyDescent="0.25">
      <c r="B201" t="s">
        <v>205</v>
      </c>
      <c r="C201">
        <v>51.87148655</v>
      </c>
      <c r="D201">
        <v>4.5161777589999996</v>
      </c>
      <c r="E201">
        <v>1198150011.4400001</v>
      </c>
      <c r="F201">
        <v>789927140.54999995</v>
      </c>
      <c r="G201">
        <v>717004984.69000006</v>
      </c>
      <c r="H201">
        <v>675292882.88999999</v>
      </c>
    </row>
    <row r="202" spans="2:8" x14ac:dyDescent="0.25">
      <c r="B202" t="s">
        <v>206</v>
      </c>
      <c r="C202">
        <v>51.878227549999998</v>
      </c>
      <c r="D202">
        <v>4.516404541</v>
      </c>
      <c r="E202">
        <v>1593781368.04</v>
      </c>
      <c r="F202">
        <v>1120246945</v>
      </c>
      <c r="G202">
        <v>1050521129.23</v>
      </c>
      <c r="H202">
        <v>971547812.67999995</v>
      </c>
    </row>
    <row r="203" spans="2:8" x14ac:dyDescent="0.25">
      <c r="B203" t="s">
        <v>207</v>
      </c>
      <c r="C203">
        <v>51.884968540000003</v>
      </c>
      <c r="D203">
        <v>4.5166314109999997</v>
      </c>
      <c r="E203">
        <v>266829169.65000001</v>
      </c>
      <c r="F203">
        <v>329559672.83999997</v>
      </c>
      <c r="G203">
        <v>312037588.68000001</v>
      </c>
      <c r="H203">
        <v>246428359.40000001</v>
      </c>
    </row>
    <row r="204" spans="2:8" x14ac:dyDescent="0.25">
      <c r="B204" t="s">
        <v>208</v>
      </c>
      <c r="C204">
        <v>51.89170953</v>
      </c>
      <c r="D204">
        <v>4.5168583699999996</v>
      </c>
      <c r="E204">
        <v>1357069040.05</v>
      </c>
      <c r="F204">
        <v>1035561723.92</v>
      </c>
      <c r="G204">
        <v>960801421.33000004</v>
      </c>
      <c r="H204">
        <v>897561941.85000002</v>
      </c>
    </row>
    <row r="205" spans="2:8" x14ac:dyDescent="0.25">
      <c r="B205" t="s">
        <v>209</v>
      </c>
      <c r="C205">
        <v>51.898450500000003</v>
      </c>
      <c r="D205">
        <v>4.5170854179999997</v>
      </c>
      <c r="E205">
        <v>1217998232.98</v>
      </c>
      <c r="F205">
        <v>1061378702.97</v>
      </c>
      <c r="G205">
        <v>929411795.46000004</v>
      </c>
      <c r="H205">
        <v>858504601.95000005</v>
      </c>
    </row>
    <row r="206" spans="2:8" x14ac:dyDescent="0.25">
      <c r="B206" t="s">
        <v>210</v>
      </c>
      <c r="C206">
        <v>51.905191459999998</v>
      </c>
      <c r="D206">
        <v>4.5173125550000002</v>
      </c>
      <c r="E206">
        <v>53134700.140000001</v>
      </c>
      <c r="F206">
        <v>110853737.37</v>
      </c>
      <c r="G206">
        <v>102453670.28</v>
      </c>
      <c r="H206">
        <v>55574468.630000003</v>
      </c>
    </row>
    <row r="207" spans="2:8" x14ac:dyDescent="0.25">
      <c r="B207" t="s">
        <v>211</v>
      </c>
      <c r="C207">
        <v>51.91867337</v>
      </c>
      <c r="D207">
        <v>4.517767096</v>
      </c>
      <c r="E207">
        <v>1599660287.6600001</v>
      </c>
      <c r="F207">
        <v>1298578509.1300001</v>
      </c>
      <c r="G207">
        <v>1108438808.01</v>
      </c>
      <c r="H207">
        <v>996085444.66999996</v>
      </c>
    </row>
    <row r="208" spans="2:8" x14ac:dyDescent="0.25">
      <c r="B208" t="s">
        <v>212</v>
      </c>
      <c r="C208">
        <v>51.925414310000001</v>
      </c>
      <c r="D208">
        <v>4.5179945000000004</v>
      </c>
      <c r="E208">
        <v>624704389.74000001</v>
      </c>
      <c r="F208">
        <v>581607197.64999998</v>
      </c>
      <c r="G208">
        <v>484699980.81999999</v>
      </c>
      <c r="H208">
        <v>422063779.68000001</v>
      </c>
    </row>
    <row r="209" spans="2:8" x14ac:dyDescent="0.25">
      <c r="B209" t="s">
        <v>213</v>
      </c>
      <c r="C209">
        <v>51.945637079999997</v>
      </c>
      <c r="D209">
        <v>4.5186772470000003</v>
      </c>
      <c r="E209">
        <v>2597209487.6300001</v>
      </c>
      <c r="F209">
        <v>1512635242.5799999</v>
      </c>
      <c r="G209">
        <v>1432574445.21</v>
      </c>
      <c r="H209">
        <v>1321332215.48</v>
      </c>
    </row>
    <row r="210" spans="2:8" x14ac:dyDescent="0.25">
      <c r="B210" t="s">
        <v>214</v>
      </c>
      <c r="C210">
        <v>51.952377990000002</v>
      </c>
      <c r="D210">
        <v>4.5189050079999999</v>
      </c>
      <c r="E210">
        <v>2672943714.5100002</v>
      </c>
      <c r="F210">
        <v>1821897224.04</v>
      </c>
      <c r="G210">
        <v>1687045328.77</v>
      </c>
      <c r="H210">
        <v>1553553698.1900001</v>
      </c>
    </row>
    <row r="211" spans="2:8" x14ac:dyDescent="0.25">
      <c r="B211" t="s">
        <v>215</v>
      </c>
      <c r="C211">
        <v>51.959118879999998</v>
      </c>
      <c r="D211">
        <v>4.5191328579999999</v>
      </c>
      <c r="E211">
        <v>638800699.85000002</v>
      </c>
      <c r="F211">
        <v>494948833</v>
      </c>
      <c r="G211">
        <v>440389475.66000003</v>
      </c>
      <c r="H211">
        <v>362932145.54000002</v>
      </c>
    </row>
    <row r="212" spans="2:8" x14ac:dyDescent="0.25">
      <c r="B212" t="s">
        <v>216</v>
      </c>
      <c r="C212">
        <v>51.965859770000002</v>
      </c>
      <c r="D212">
        <v>4.519360797</v>
      </c>
      <c r="E212">
        <v>492941583.60000002</v>
      </c>
      <c r="F212">
        <v>333892256.01999998</v>
      </c>
      <c r="G212">
        <v>301522837.88</v>
      </c>
      <c r="H212">
        <v>278916127.31</v>
      </c>
    </row>
    <row r="213" spans="2:8" x14ac:dyDescent="0.25">
      <c r="B213" t="s">
        <v>217</v>
      </c>
      <c r="C213">
        <v>51.979341529999999</v>
      </c>
      <c r="D213">
        <v>4.5198169439999996</v>
      </c>
      <c r="E213">
        <v>214122162.81999999</v>
      </c>
      <c r="F213">
        <v>202290170.84999999</v>
      </c>
      <c r="G213">
        <v>189814439.03</v>
      </c>
      <c r="H213">
        <v>137338632.00999999</v>
      </c>
    </row>
    <row r="214" spans="2:8" x14ac:dyDescent="0.25">
      <c r="B214" t="s">
        <v>218</v>
      </c>
      <c r="C214">
        <v>51.857863739999999</v>
      </c>
      <c r="D214">
        <v>4.5266110749999999</v>
      </c>
      <c r="E214">
        <v>25228488.52</v>
      </c>
      <c r="F214">
        <v>53945118.619999997</v>
      </c>
      <c r="G214">
        <v>56867130.82</v>
      </c>
      <c r="H214">
        <v>26624256.530000001</v>
      </c>
    </row>
    <row r="215" spans="2:8" x14ac:dyDescent="0.25">
      <c r="B215" t="s">
        <v>219</v>
      </c>
      <c r="C215">
        <v>51.864604720000003</v>
      </c>
      <c r="D215">
        <v>4.5268393050000002</v>
      </c>
      <c r="E215">
        <v>1451213274.1199999</v>
      </c>
      <c r="F215">
        <v>711210890.12</v>
      </c>
      <c r="G215">
        <v>737216710.61000001</v>
      </c>
      <c r="H215">
        <v>682507502.72000003</v>
      </c>
    </row>
    <row r="216" spans="2:8" x14ac:dyDescent="0.25">
      <c r="B216" t="s">
        <v>220</v>
      </c>
      <c r="C216">
        <v>51.871345689999998</v>
      </c>
      <c r="D216">
        <v>4.5270676249999999</v>
      </c>
      <c r="E216">
        <v>311897747.49000001</v>
      </c>
      <c r="F216">
        <v>382606854.98000002</v>
      </c>
      <c r="G216">
        <v>338182246.27999997</v>
      </c>
      <c r="H216">
        <v>300312754.85000002</v>
      </c>
    </row>
    <row r="217" spans="2:8" x14ac:dyDescent="0.25">
      <c r="B217" t="s">
        <v>221</v>
      </c>
      <c r="C217">
        <v>51.878086660000001</v>
      </c>
      <c r="D217">
        <v>4.5272960339999999</v>
      </c>
      <c r="E217">
        <v>839901442.38</v>
      </c>
      <c r="F217">
        <v>679265328.89999998</v>
      </c>
      <c r="G217">
        <v>641433751.78999996</v>
      </c>
      <c r="H217">
        <v>584157378.33000004</v>
      </c>
    </row>
    <row r="218" spans="2:8" x14ac:dyDescent="0.25">
      <c r="B218" t="s">
        <v>222</v>
      </c>
      <c r="C218">
        <v>51.884827620000003</v>
      </c>
      <c r="D218">
        <v>4.5275245320000002</v>
      </c>
      <c r="E218">
        <v>355040291.42000002</v>
      </c>
      <c r="F218">
        <v>403837711.5</v>
      </c>
      <c r="G218">
        <v>358235434.52999997</v>
      </c>
      <c r="H218">
        <v>298442499.41000003</v>
      </c>
    </row>
    <row r="219" spans="2:8" x14ac:dyDescent="0.25">
      <c r="B219" t="s">
        <v>223</v>
      </c>
      <c r="C219">
        <v>51.891568569999997</v>
      </c>
      <c r="D219">
        <v>4.5277531199999999</v>
      </c>
      <c r="E219">
        <v>1504112514.71</v>
      </c>
      <c r="F219">
        <v>1128429824.97</v>
      </c>
      <c r="G219">
        <v>1049379778.77</v>
      </c>
      <c r="H219">
        <v>970566131.49000001</v>
      </c>
    </row>
    <row r="220" spans="2:8" x14ac:dyDescent="0.25">
      <c r="B220" t="s">
        <v>224</v>
      </c>
      <c r="C220">
        <v>51.898309509999997</v>
      </c>
      <c r="D220">
        <v>4.5279817969999998</v>
      </c>
      <c r="E220">
        <v>765969450.13999999</v>
      </c>
      <c r="F220">
        <v>581494056.27999997</v>
      </c>
      <c r="G220">
        <v>525577534.48000002</v>
      </c>
      <c r="H220">
        <v>481256030.19999999</v>
      </c>
    </row>
    <row r="221" spans="2:8" x14ac:dyDescent="0.25">
      <c r="B221" t="s">
        <v>225</v>
      </c>
      <c r="C221">
        <v>51.905050439999997</v>
      </c>
      <c r="D221">
        <v>4.5282105640000001</v>
      </c>
      <c r="E221">
        <v>77637324.290000007</v>
      </c>
      <c r="F221">
        <v>131030704.06</v>
      </c>
      <c r="G221">
        <v>123408686.15000001</v>
      </c>
      <c r="H221">
        <v>84502692.569999993</v>
      </c>
    </row>
    <row r="222" spans="2:8" x14ac:dyDescent="0.25">
      <c r="B222" t="s">
        <v>226</v>
      </c>
      <c r="C222">
        <v>51.911791360000002</v>
      </c>
      <c r="D222">
        <v>4.5284394199999998</v>
      </c>
      <c r="E222">
        <v>1574044894.6199999</v>
      </c>
      <c r="F222">
        <v>1421695110.4200001</v>
      </c>
      <c r="G222">
        <v>1273595160.49</v>
      </c>
      <c r="H222">
        <v>1157080033.28</v>
      </c>
    </row>
    <row r="223" spans="2:8" x14ac:dyDescent="0.25">
      <c r="B223" t="s">
        <v>227</v>
      </c>
      <c r="C223">
        <v>51.918532280000001</v>
      </c>
      <c r="D223">
        <v>4.5286683659999998</v>
      </c>
      <c r="E223">
        <v>531868977.00999999</v>
      </c>
      <c r="F223">
        <v>641823265.55999994</v>
      </c>
      <c r="G223">
        <v>630027669.36000001</v>
      </c>
      <c r="H223">
        <v>426422197.52999997</v>
      </c>
    </row>
    <row r="224" spans="2:8" x14ac:dyDescent="0.25">
      <c r="B224" t="s">
        <v>228</v>
      </c>
      <c r="C224">
        <v>51.925273179999998</v>
      </c>
      <c r="D224">
        <v>4.5288974020000001</v>
      </c>
      <c r="E224">
        <v>1153671362.22</v>
      </c>
      <c r="F224">
        <v>1115111340.0599999</v>
      </c>
      <c r="G224">
        <v>957649281.82000005</v>
      </c>
      <c r="H224">
        <v>859341801.22000003</v>
      </c>
    </row>
    <row r="225" spans="2:8" x14ac:dyDescent="0.25">
      <c r="B225" t="s">
        <v>229</v>
      </c>
      <c r="C225">
        <v>51.932014080000002</v>
      </c>
      <c r="D225">
        <v>4.5291265279999999</v>
      </c>
      <c r="E225">
        <v>359333579.26999998</v>
      </c>
      <c r="F225">
        <v>325934274.01999998</v>
      </c>
      <c r="G225">
        <v>281059400.42000002</v>
      </c>
      <c r="H225">
        <v>227536443.94999999</v>
      </c>
    </row>
    <row r="226" spans="2:8" x14ac:dyDescent="0.25">
      <c r="B226" t="s">
        <v>230</v>
      </c>
      <c r="C226">
        <v>51.938754969999998</v>
      </c>
      <c r="D226">
        <v>4.529355743</v>
      </c>
      <c r="E226">
        <v>2185867295.3600001</v>
      </c>
      <c r="F226">
        <v>1176339783.1500001</v>
      </c>
      <c r="G226">
        <v>1164831285.77</v>
      </c>
      <c r="H226">
        <v>1085948401.29</v>
      </c>
    </row>
    <row r="227" spans="2:8" x14ac:dyDescent="0.25">
      <c r="B227" t="s">
        <v>231</v>
      </c>
      <c r="C227">
        <v>51.94549585</v>
      </c>
      <c r="D227">
        <v>4.5295850480000004</v>
      </c>
      <c r="E227">
        <v>7257980583.3900003</v>
      </c>
      <c r="F227">
        <v>3989356452.75</v>
      </c>
      <c r="G227">
        <v>3788893440.73</v>
      </c>
      <c r="H227">
        <v>3604311576.3299999</v>
      </c>
    </row>
    <row r="228" spans="2:8" x14ac:dyDescent="0.25">
      <c r="B228" t="s">
        <v>232</v>
      </c>
      <c r="C228">
        <v>51.952236720000002</v>
      </c>
      <c r="D228">
        <v>4.5298144430000002</v>
      </c>
      <c r="E228">
        <v>3950150328.6199999</v>
      </c>
      <c r="F228">
        <v>2112498881.2</v>
      </c>
      <c r="G228">
        <v>2081584852.01</v>
      </c>
      <c r="H228">
        <v>2003084675.24</v>
      </c>
    </row>
    <row r="229" spans="2:8" x14ac:dyDescent="0.25">
      <c r="B229" t="s">
        <v>233</v>
      </c>
      <c r="C229">
        <v>51.958977590000003</v>
      </c>
      <c r="D229">
        <v>4.5300439280000004</v>
      </c>
      <c r="E229">
        <v>665202936.85000002</v>
      </c>
      <c r="F229">
        <v>627810159.25</v>
      </c>
      <c r="G229">
        <v>529927815.11000001</v>
      </c>
      <c r="H229">
        <v>443487033.38999999</v>
      </c>
    </row>
    <row r="230" spans="2:8" x14ac:dyDescent="0.25">
      <c r="B230" t="s">
        <v>234</v>
      </c>
      <c r="C230">
        <v>51.972459290000003</v>
      </c>
      <c r="D230">
        <v>4.5305031680000001</v>
      </c>
      <c r="E230">
        <v>559069822.65999997</v>
      </c>
      <c r="F230">
        <v>410805045.63</v>
      </c>
      <c r="G230">
        <v>377811723.41000003</v>
      </c>
      <c r="H230">
        <v>337371252.67000002</v>
      </c>
    </row>
    <row r="231" spans="2:8" x14ac:dyDescent="0.25">
      <c r="B231" t="s">
        <v>235</v>
      </c>
      <c r="C231">
        <v>51.857721939999998</v>
      </c>
      <c r="D231">
        <v>4.5374975989999999</v>
      </c>
      <c r="E231">
        <v>447631.76</v>
      </c>
      <c r="F231">
        <v>13765940.609999999</v>
      </c>
      <c r="G231">
        <v>14861762.91</v>
      </c>
      <c r="H231">
        <v>1186569.3600000001</v>
      </c>
    </row>
    <row r="232" spans="2:8" x14ac:dyDescent="0.25">
      <c r="B232" t="s">
        <v>236</v>
      </c>
      <c r="C232">
        <v>51.864462889999999</v>
      </c>
      <c r="D232">
        <v>4.5377274549999997</v>
      </c>
      <c r="E232">
        <v>1901368542.51</v>
      </c>
      <c r="F232">
        <v>1246397188.95</v>
      </c>
      <c r="G232">
        <v>1281614393.0599999</v>
      </c>
      <c r="H232">
        <v>1154889944.48</v>
      </c>
    </row>
    <row r="233" spans="2:8" x14ac:dyDescent="0.25">
      <c r="B233" t="s">
        <v>237</v>
      </c>
      <c r="C233">
        <v>51.871203829999999</v>
      </c>
      <c r="D233">
        <v>4.5379574009999999</v>
      </c>
      <c r="E233">
        <v>399294394.25999999</v>
      </c>
      <c r="F233">
        <v>515600147.5</v>
      </c>
      <c r="G233">
        <v>491449896.99000001</v>
      </c>
      <c r="H233">
        <v>441817037.43000001</v>
      </c>
    </row>
    <row r="234" spans="2:8" x14ac:dyDescent="0.25">
      <c r="B234" t="s">
        <v>238</v>
      </c>
      <c r="C234">
        <v>51.877944759999998</v>
      </c>
      <c r="D234">
        <v>4.5381874370000004</v>
      </c>
      <c r="E234">
        <v>399088163.22000003</v>
      </c>
      <c r="F234">
        <v>479834660.94999999</v>
      </c>
      <c r="G234">
        <v>466375709.31999999</v>
      </c>
      <c r="H234">
        <v>370154103.07999998</v>
      </c>
    </row>
    <row r="235" spans="2:8" x14ac:dyDescent="0.25">
      <c r="B235" t="s">
        <v>239</v>
      </c>
      <c r="C235">
        <v>51.884685679999997</v>
      </c>
      <c r="D235">
        <v>4.5384175630000003</v>
      </c>
      <c r="E235">
        <v>1372054631.3800001</v>
      </c>
      <c r="F235">
        <v>1240726801.5799999</v>
      </c>
      <c r="G235">
        <v>1198743424.1900001</v>
      </c>
      <c r="H235">
        <v>1066776318.64</v>
      </c>
    </row>
    <row r="236" spans="2:8" x14ac:dyDescent="0.25">
      <c r="B236" t="s">
        <v>240</v>
      </c>
      <c r="C236">
        <v>51.891426600000003</v>
      </c>
      <c r="D236">
        <v>4.5386477799999998</v>
      </c>
      <c r="E236">
        <v>304706250.05000001</v>
      </c>
      <c r="F236">
        <v>318032613.04000002</v>
      </c>
      <c r="G236">
        <v>312685242.58999997</v>
      </c>
      <c r="H236">
        <v>266694442.99000001</v>
      </c>
    </row>
    <row r="237" spans="2:8" x14ac:dyDescent="0.25">
      <c r="B237" t="s">
        <v>241</v>
      </c>
      <c r="C237">
        <v>51.8981675</v>
      </c>
      <c r="D237">
        <v>4.5388780860000004</v>
      </c>
      <c r="E237">
        <v>1460057000.1700001</v>
      </c>
      <c r="F237">
        <v>950466488.57000005</v>
      </c>
      <c r="G237">
        <v>870284332.54999995</v>
      </c>
      <c r="H237">
        <v>826614382.22000003</v>
      </c>
    </row>
    <row r="238" spans="2:8" x14ac:dyDescent="0.25">
      <c r="B238" t="s">
        <v>242</v>
      </c>
      <c r="C238">
        <v>51.904908399999997</v>
      </c>
      <c r="D238">
        <v>4.5391084829999997</v>
      </c>
      <c r="E238">
        <v>4066522298.9200001</v>
      </c>
      <c r="F238">
        <v>2064810703.9300001</v>
      </c>
      <c r="G238">
        <v>2023770205.1099999</v>
      </c>
      <c r="H238">
        <v>1922866660.8299999</v>
      </c>
    </row>
    <row r="239" spans="2:8" x14ac:dyDescent="0.25">
      <c r="B239" t="s">
        <v>243</v>
      </c>
      <c r="C239">
        <v>51.91164929</v>
      </c>
      <c r="D239">
        <v>4.5393389700000002</v>
      </c>
      <c r="E239">
        <v>5966833185.3000002</v>
      </c>
      <c r="F239">
        <v>3383654277.6199999</v>
      </c>
      <c r="G239">
        <v>3149362739.6500001</v>
      </c>
      <c r="H239">
        <v>3011930443.5599999</v>
      </c>
    </row>
    <row r="240" spans="2:8" x14ac:dyDescent="0.25">
      <c r="B240" t="s">
        <v>244</v>
      </c>
      <c r="C240">
        <v>51.918390170000002</v>
      </c>
      <c r="D240">
        <v>4.5395695470000001</v>
      </c>
      <c r="E240">
        <v>4489538383.46</v>
      </c>
      <c r="F240">
        <v>2527847372.0300002</v>
      </c>
      <c r="G240">
        <v>2449819918.02</v>
      </c>
      <c r="H240">
        <v>2248139220.9899998</v>
      </c>
    </row>
    <row r="241" spans="2:8" x14ac:dyDescent="0.25">
      <c r="B241" t="s">
        <v>245</v>
      </c>
      <c r="C241">
        <v>51.925131039999997</v>
      </c>
      <c r="D241">
        <v>4.5398002139999996</v>
      </c>
      <c r="E241">
        <v>5860514621.4700003</v>
      </c>
      <c r="F241">
        <v>3321253760.0500002</v>
      </c>
      <c r="G241">
        <v>3206086914.0500002</v>
      </c>
      <c r="H241">
        <v>3046624584.5500002</v>
      </c>
    </row>
    <row r="242" spans="2:8" x14ac:dyDescent="0.25">
      <c r="B242" t="s">
        <v>246</v>
      </c>
      <c r="C242">
        <v>51.931871909999998</v>
      </c>
      <c r="D242">
        <v>4.5400309720000003</v>
      </c>
      <c r="E242">
        <v>3708719824.2800002</v>
      </c>
      <c r="F242">
        <v>1742122325.6400001</v>
      </c>
      <c r="G242">
        <v>1793345973.53</v>
      </c>
      <c r="H242">
        <v>1698789135.9200001</v>
      </c>
    </row>
    <row r="243" spans="2:8" x14ac:dyDescent="0.25">
      <c r="B243" t="s">
        <v>247</v>
      </c>
      <c r="C243">
        <v>51.938612759999998</v>
      </c>
      <c r="D243">
        <v>4.5402618209999996</v>
      </c>
      <c r="E243">
        <v>2315093649.6100001</v>
      </c>
      <c r="F243">
        <v>1230661197.6700001</v>
      </c>
      <c r="G243">
        <v>1220877600.4200001</v>
      </c>
      <c r="H243">
        <v>1139423898.9200001</v>
      </c>
    </row>
    <row r="244" spans="2:8" x14ac:dyDescent="0.25">
      <c r="B244" t="s">
        <v>248</v>
      </c>
      <c r="C244">
        <v>51.945353609999998</v>
      </c>
      <c r="D244">
        <v>4.5404927600000002</v>
      </c>
      <c r="E244">
        <v>1364065048.6300001</v>
      </c>
      <c r="F244">
        <v>895312308.27999997</v>
      </c>
      <c r="G244">
        <v>797769455.15999997</v>
      </c>
      <c r="H244">
        <v>733680497.57000005</v>
      </c>
    </row>
    <row r="245" spans="2:8" x14ac:dyDescent="0.25">
      <c r="B245" t="s">
        <v>249</v>
      </c>
      <c r="C245">
        <v>51.952094449999997</v>
      </c>
      <c r="D245">
        <v>4.5407237890000003</v>
      </c>
      <c r="E245">
        <v>2233467015.75</v>
      </c>
      <c r="F245">
        <v>1098065580.6300001</v>
      </c>
      <c r="G245">
        <v>1121043845.01</v>
      </c>
      <c r="H245">
        <v>1065392438.66</v>
      </c>
    </row>
    <row r="246" spans="2:8" x14ac:dyDescent="0.25">
      <c r="B246" t="s">
        <v>250</v>
      </c>
      <c r="C246">
        <v>51.958835280000002</v>
      </c>
      <c r="D246">
        <v>4.5409549089999999</v>
      </c>
      <c r="E246">
        <v>449795016.19999999</v>
      </c>
      <c r="F246">
        <v>494167747.31999999</v>
      </c>
      <c r="G246">
        <v>396729531.66000003</v>
      </c>
      <c r="H246">
        <v>310410499.85000002</v>
      </c>
    </row>
    <row r="247" spans="2:8" x14ac:dyDescent="0.25">
      <c r="B247" t="s">
        <v>251</v>
      </c>
      <c r="C247">
        <v>51.9655761</v>
      </c>
      <c r="D247">
        <v>4.5411861189999998</v>
      </c>
      <c r="E247">
        <v>204020236.03999999</v>
      </c>
      <c r="F247">
        <v>163522473.05000001</v>
      </c>
      <c r="G247">
        <v>147085152.72</v>
      </c>
      <c r="H247">
        <v>132557486.23999999</v>
      </c>
    </row>
    <row r="248" spans="2:8" x14ac:dyDescent="0.25">
      <c r="B248" t="s">
        <v>252</v>
      </c>
      <c r="C248">
        <v>51.985798510000002</v>
      </c>
      <c r="D248">
        <v>4.5418802950000003</v>
      </c>
      <c r="E248">
        <v>99381867.790000007</v>
      </c>
      <c r="F248">
        <v>104304165.28</v>
      </c>
      <c r="G248">
        <v>98094235.700000003</v>
      </c>
      <c r="H248">
        <v>67431336.810000002</v>
      </c>
    </row>
    <row r="249" spans="2:8" x14ac:dyDescent="0.25">
      <c r="B249" t="s">
        <v>253</v>
      </c>
      <c r="C249">
        <v>51.864320050000003</v>
      </c>
      <c r="D249">
        <v>4.5486155149999998</v>
      </c>
      <c r="E249">
        <v>2013653432.4200001</v>
      </c>
      <c r="F249">
        <v>1081443288.3699999</v>
      </c>
      <c r="G249">
        <v>1129281898.1700001</v>
      </c>
      <c r="H249">
        <v>1052114463.17</v>
      </c>
    </row>
    <row r="250" spans="2:8" x14ac:dyDescent="0.25">
      <c r="B250" t="s">
        <v>254</v>
      </c>
      <c r="C250">
        <v>51.871060960000001</v>
      </c>
      <c r="D250">
        <v>4.5488470870000004</v>
      </c>
      <c r="E250">
        <v>1501809790.3299999</v>
      </c>
      <c r="F250">
        <v>1171237448.4000001</v>
      </c>
      <c r="G250">
        <v>1170998452.4200001</v>
      </c>
      <c r="H250">
        <v>1088885685.3800001</v>
      </c>
    </row>
    <row r="251" spans="2:8" x14ac:dyDescent="0.25">
      <c r="B251" t="s">
        <v>255</v>
      </c>
      <c r="C251">
        <v>51.884542740000001</v>
      </c>
      <c r="D251">
        <v>4.5493105050000002</v>
      </c>
      <c r="E251">
        <v>218792732.36000001</v>
      </c>
      <c r="F251">
        <v>333072382.92000002</v>
      </c>
      <c r="G251">
        <v>319673660.83999997</v>
      </c>
      <c r="H251">
        <v>266300539.46000001</v>
      </c>
    </row>
    <row r="252" spans="2:8" x14ac:dyDescent="0.25">
      <c r="B252" t="s">
        <v>256</v>
      </c>
      <c r="C252">
        <v>51.891283620000003</v>
      </c>
      <c r="D252">
        <v>4.5495423500000003</v>
      </c>
      <c r="E252">
        <v>941865616.57000005</v>
      </c>
      <c r="F252">
        <v>753600553.25</v>
      </c>
      <c r="G252">
        <v>737044065.72000003</v>
      </c>
      <c r="H252">
        <v>673591369.90999997</v>
      </c>
    </row>
    <row r="253" spans="2:8" x14ac:dyDescent="0.25">
      <c r="B253" t="s">
        <v>257</v>
      </c>
      <c r="C253">
        <v>51.898024489999997</v>
      </c>
      <c r="D253">
        <v>4.5497742849999998</v>
      </c>
      <c r="E253">
        <v>7802674536.96</v>
      </c>
      <c r="F253">
        <v>4248530479.29</v>
      </c>
      <c r="G253">
        <v>4077296580.3200002</v>
      </c>
      <c r="H253">
        <v>3921796319.5700002</v>
      </c>
    </row>
    <row r="254" spans="2:8" x14ac:dyDescent="0.25">
      <c r="B254" t="s">
        <v>258</v>
      </c>
      <c r="C254">
        <v>51.904765359999999</v>
      </c>
      <c r="D254">
        <v>4.5500063119999998</v>
      </c>
      <c r="E254">
        <v>582738352.10000002</v>
      </c>
      <c r="F254">
        <v>426214227.60000002</v>
      </c>
      <c r="G254">
        <v>409844768.07999998</v>
      </c>
      <c r="H254">
        <v>370487142.24000001</v>
      </c>
    </row>
    <row r="255" spans="2:8" x14ac:dyDescent="0.25">
      <c r="B255" t="s">
        <v>259</v>
      </c>
      <c r="C255">
        <v>51.911506209999999</v>
      </c>
      <c r="D255">
        <v>4.5502384290000002</v>
      </c>
      <c r="E255">
        <v>869931400.64999998</v>
      </c>
      <c r="F255">
        <v>785014513.98000002</v>
      </c>
      <c r="G255">
        <v>725337157.84000003</v>
      </c>
      <c r="H255">
        <v>683257278.5</v>
      </c>
    </row>
    <row r="256" spans="2:8" x14ac:dyDescent="0.25">
      <c r="B256" t="s">
        <v>260</v>
      </c>
      <c r="C256">
        <v>51.918247059999999</v>
      </c>
      <c r="D256">
        <v>4.5504706370000001</v>
      </c>
      <c r="E256">
        <v>879192601.48000002</v>
      </c>
      <c r="F256">
        <v>730920613.21000004</v>
      </c>
      <c r="G256">
        <v>647879867.91999996</v>
      </c>
      <c r="H256">
        <v>596672086.46000004</v>
      </c>
    </row>
    <row r="257" spans="2:8" x14ac:dyDescent="0.25">
      <c r="B257" t="s">
        <v>261</v>
      </c>
      <c r="C257">
        <v>51.924987899999998</v>
      </c>
      <c r="D257">
        <v>4.5507029360000004</v>
      </c>
      <c r="E257">
        <v>247507089.58000001</v>
      </c>
      <c r="F257">
        <v>234073825.94</v>
      </c>
      <c r="G257">
        <v>220299946.96000001</v>
      </c>
      <c r="H257">
        <v>154361326.03999999</v>
      </c>
    </row>
    <row r="258" spans="2:8" x14ac:dyDescent="0.25">
      <c r="B258" t="s">
        <v>262</v>
      </c>
      <c r="C258">
        <v>51.931728730000003</v>
      </c>
      <c r="D258">
        <v>4.5509353260000003</v>
      </c>
      <c r="E258">
        <v>530949286.23000002</v>
      </c>
      <c r="F258">
        <v>440690939.94999999</v>
      </c>
      <c r="G258">
        <v>416865634.80000001</v>
      </c>
      <c r="H258">
        <v>338465215.31999999</v>
      </c>
    </row>
    <row r="259" spans="2:8" x14ac:dyDescent="0.25">
      <c r="B259" t="s">
        <v>263</v>
      </c>
      <c r="C259">
        <v>51.938469550000001</v>
      </c>
      <c r="D259">
        <v>4.5511678079999998</v>
      </c>
      <c r="E259">
        <v>569146177.11000001</v>
      </c>
      <c r="F259">
        <v>593377734.37</v>
      </c>
      <c r="G259">
        <v>535132822.64999998</v>
      </c>
      <c r="H259">
        <v>460195511.10000002</v>
      </c>
    </row>
    <row r="260" spans="2:8" x14ac:dyDescent="0.25">
      <c r="B260" t="s">
        <v>264</v>
      </c>
      <c r="C260">
        <v>51.945210359999997</v>
      </c>
      <c r="D260">
        <v>4.5514003799999996</v>
      </c>
      <c r="E260">
        <v>922155603.53999996</v>
      </c>
      <c r="F260">
        <v>769123593.51999998</v>
      </c>
      <c r="G260">
        <v>695048843.37</v>
      </c>
      <c r="H260">
        <v>579057536.25999999</v>
      </c>
    </row>
    <row r="261" spans="2:8" x14ac:dyDescent="0.25">
      <c r="B261" t="s">
        <v>265</v>
      </c>
      <c r="C261">
        <v>51.95195116</v>
      </c>
      <c r="D261">
        <v>4.5516330439999999</v>
      </c>
      <c r="E261">
        <v>4568006798.5600004</v>
      </c>
      <c r="F261">
        <v>2659357374.7800002</v>
      </c>
      <c r="G261">
        <v>2645612696.3800001</v>
      </c>
      <c r="H261">
        <v>2313189915.7199998</v>
      </c>
    </row>
    <row r="262" spans="2:8" x14ac:dyDescent="0.25">
      <c r="B262" t="s">
        <v>266</v>
      </c>
      <c r="C262">
        <v>51.958691960000003</v>
      </c>
      <c r="D262">
        <v>4.5518657989999998</v>
      </c>
      <c r="E262">
        <v>789123193.29999995</v>
      </c>
      <c r="F262">
        <v>775739238.92999995</v>
      </c>
      <c r="G262">
        <v>695582178.46000004</v>
      </c>
      <c r="H262">
        <v>596213671.88</v>
      </c>
    </row>
    <row r="263" spans="2:8" x14ac:dyDescent="0.25">
      <c r="B263" t="s">
        <v>267</v>
      </c>
      <c r="C263">
        <v>51.965432739999997</v>
      </c>
      <c r="D263">
        <v>4.5520986450000001</v>
      </c>
      <c r="E263">
        <v>493440561.86000001</v>
      </c>
      <c r="F263">
        <v>456281076.08999997</v>
      </c>
      <c r="G263">
        <v>430597079.19999999</v>
      </c>
      <c r="H263">
        <v>368125046.26999998</v>
      </c>
    </row>
    <row r="264" spans="2:8" x14ac:dyDescent="0.25">
      <c r="B264" t="s">
        <v>268</v>
      </c>
      <c r="C264">
        <v>51.972173519999998</v>
      </c>
      <c r="D264">
        <v>4.5523315819999999</v>
      </c>
      <c r="E264">
        <v>551335254.33000004</v>
      </c>
      <c r="F264">
        <v>483718855.13999999</v>
      </c>
      <c r="G264">
        <v>453788407.01999998</v>
      </c>
      <c r="H264">
        <v>391937039.25</v>
      </c>
    </row>
    <row r="265" spans="2:8" x14ac:dyDescent="0.25">
      <c r="B265" t="s">
        <v>269</v>
      </c>
      <c r="C265">
        <v>51.978914289999999</v>
      </c>
      <c r="D265">
        <v>4.5525646110000002</v>
      </c>
      <c r="E265">
        <v>340538626.06</v>
      </c>
      <c r="F265">
        <v>295289530.20999998</v>
      </c>
      <c r="G265">
        <v>264306176.18000001</v>
      </c>
      <c r="H265">
        <v>241429475.08000001</v>
      </c>
    </row>
    <row r="266" spans="2:8" x14ac:dyDescent="0.25">
      <c r="B266" t="s">
        <v>270</v>
      </c>
      <c r="C266">
        <v>51.864176209999997</v>
      </c>
      <c r="D266">
        <v>4.5595034840000004</v>
      </c>
      <c r="E266">
        <v>792094154.58000004</v>
      </c>
      <c r="F266">
        <v>688624660.38999999</v>
      </c>
      <c r="G266">
        <v>694768925.84000003</v>
      </c>
      <c r="H266">
        <v>648243046.64999998</v>
      </c>
    </row>
    <row r="267" spans="2:8" x14ac:dyDescent="0.25">
      <c r="B267" t="s">
        <v>271</v>
      </c>
      <c r="C267">
        <v>51.870917079999998</v>
      </c>
      <c r="D267">
        <v>4.5597366829999997</v>
      </c>
      <c r="E267">
        <v>2156317334.73</v>
      </c>
      <c r="F267">
        <v>1115282494.6500001</v>
      </c>
      <c r="G267">
        <v>1157337375.4300001</v>
      </c>
      <c r="H267">
        <v>1046828937.71</v>
      </c>
    </row>
    <row r="268" spans="2:8" x14ac:dyDescent="0.25">
      <c r="B268" t="s">
        <v>272</v>
      </c>
      <c r="C268">
        <v>51.877657939999999</v>
      </c>
      <c r="D268">
        <v>4.5599699730000003</v>
      </c>
      <c r="E268">
        <v>187307481.90000001</v>
      </c>
      <c r="F268">
        <v>165014742.99000001</v>
      </c>
      <c r="G268">
        <v>163611622.25</v>
      </c>
      <c r="H268">
        <v>127919390.98</v>
      </c>
    </row>
    <row r="269" spans="2:8" x14ac:dyDescent="0.25">
      <c r="B269" t="s">
        <v>273</v>
      </c>
      <c r="C269">
        <v>51.884398789999999</v>
      </c>
      <c r="D269">
        <v>4.5602033549999996</v>
      </c>
      <c r="E269">
        <v>1983462771.8099999</v>
      </c>
      <c r="F269">
        <v>1130507445.4100001</v>
      </c>
      <c r="G269">
        <v>1105288365.9300001</v>
      </c>
      <c r="H269">
        <v>1007806878.63</v>
      </c>
    </row>
    <row r="270" spans="2:8" x14ac:dyDescent="0.25">
      <c r="B270" t="s">
        <v>274</v>
      </c>
      <c r="C270">
        <v>51.891139639999999</v>
      </c>
      <c r="D270">
        <v>4.5604368290000004</v>
      </c>
      <c r="E270">
        <v>2301029560.4299998</v>
      </c>
      <c r="F270">
        <v>1153981565.25</v>
      </c>
      <c r="G270">
        <v>1144284354.28</v>
      </c>
      <c r="H270">
        <v>1034683317.48</v>
      </c>
    </row>
    <row r="271" spans="2:8" x14ac:dyDescent="0.25">
      <c r="B271" t="s">
        <v>275</v>
      </c>
      <c r="C271">
        <v>51.897880479999998</v>
      </c>
      <c r="D271">
        <v>4.5606703929999997</v>
      </c>
      <c r="E271">
        <v>892539900.73000002</v>
      </c>
      <c r="F271">
        <v>598840696.04999995</v>
      </c>
      <c r="G271">
        <v>574965320.84000003</v>
      </c>
      <c r="H271">
        <v>504498376.00999999</v>
      </c>
    </row>
    <row r="272" spans="2:8" x14ac:dyDescent="0.25">
      <c r="B272" t="s">
        <v>276</v>
      </c>
      <c r="C272">
        <v>51.904621300000002</v>
      </c>
      <c r="D272">
        <v>4.5609040490000003</v>
      </c>
      <c r="E272">
        <v>110254967.95999999</v>
      </c>
      <c r="F272">
        <v>106241897.40000001</v>
      </c>
      <c r="G272">
        <v>99961173.590000004</v>
      </c>
      <c r="H272">
        <v>72648280.459999993</v>
      </c>
    </row>
    <row r="273" spans="2:8" x14ac:dyDescent="0.25">
      <c r="B273" t="s">
        <v>277</v>
      </c>
      <c r="C273">
        <v>51.91136212</v>
      </c>
      <c r="D273">
        <v>4.5611377969999998</v>
      </c>
      <c r="E273">
        <v>195954662.56999999</v>
      </c>
      <c r="F273">
        <v>226545133.27000001</v>
      </c>
      <c r="G273">
        <v>209158925.50999999</v>
      </c>
      <c r="H273">
        <v>163774799.63999999</v>
      </c>
    </row>
    <row r="274" spans="2:8" x14ac:dyDescent="0.25">
      <c r="B274" t="s">
        <v>278</v>
      </c>
      <c r="C274">
        <v>51.918102939999997</v>
      </c>
      <c r="D274">
        <v>4.5613716359999996</v>
      </c>
      <c r="E274">
        <v>965319891.75</v>
      </c>
      <c r="F274">
        <v>843197801.60000002</v>
      </c>
      <c r="G274">
        <v>746263953.45000005</v>
      </c>
      <c r="H274">
        <v>685466545.66999996</v>
      </c>
    </row>
    <row r="275" spans="2:8" x14ac:dyDescent="0.25">
      <c r="B275" t="s">
        <v>279</v>
      </c>
      <c r="C275">
        <v>51.92484374</v>
      </c>
      <c r="D275">
        <v>4.561605567</v>
      </c>
      <c r="E275">
        <v>373427136.11000001</v>
      </c>
      <c r="F275">
        <v>348864209.32999998</v>
      </c>
      <c r="G275">
        <v>317260218.69999999</v>
      </c>
      <c r="H275">
        <v>268411526.91999999</v>
      </c>
    </row>
    <row r="276" spans="2:8" x14ac:dyDescent="0.25">
      <c r="B276" t="s">
        <v>280</v>
      </c>
      <c r="C276">
        <v>51.931584530000002</v>
      </c>
      <c r="D276">
        <v>4.5618395899999999</v>
      </c>
      <c r="E276">
        <v>1216350363.21</v>
      </c>
      <c r="F276">
        <v>1028358186.61</v>
      </c>
      <c r="G276">
        <v>993083277.71000004</v>
      </c>
      <c r="H276">
        <v>928755731.73000002</v>
      </c>
    </row>
    <row r="277" spans="2:8" x14ac:dyDescent="0.25">
      <c r="B277" t="s">
        <v>281</v>
      </c>
      <c r="C277">
        <v>51.938325319999997</v>
      </c>
      <c r="D277">
        <v>4.5620737040000003</v>
      </c>
      <c r="E277">
        <v>360942401.88999999</v>
      </c>
      <c r="F277">
        <v>418523180.11000001</v>
      </c>
      <c r="G277">
        <v>413906045.82999998</v>
      </c>
      <c r="H277">
        <v>342798177.93000001</v>
      </c>
    </row>
    <row r="278" spans="2:8" x14ac:dyDescent="0.25">
      <c r="B278" t="s">
        <v>282</v>
      </c>
      <c r="C278">
        <v>51.945066099999998</v>
      </c>
      <c r="D278">
        <v>4.5623079100000004</v>
      </c>
      <c r="E278">
        <v>222877666.00999999</v>
      </c>
      <c r="F278">
        <v>259999243.93000001</v>
      </c>
      <c r="G278">
        <v>254549305.66999999</v>
      </c>
      <c r="H278">
        <v>207858332.91</v>
      </c>
    </row>
    <row r="279" spans="2:8" x14ac:dyDescent="0.25">
      <c r="B279" t="s">
        <v>283</v>
      </c>
      <c r="C279">
        <v>51.951806869999999</v>
      </c>
      <c r="D279">
        <v>4.5625422069999999</v>
      </c>
      <c r="E279">
        <v>7030677059.71</v>
      </c>
      <c r="F279">
        <v>4439040125.8699999</v>
      </c>
      <c r="G279">
        <v>4263976283.8600001</v>
      </c>
      <c r="H279">
        <v>3784346315.5300002</v>
      </c>
    </row>
    <row r="280" spans="2:8" x14ac:dyDescent="0.25">
      <c r="B280" t="s">
        <v>284</v>
      </c>
      <c r="C280">
        <v>51.958547629999998</v>
      </c>
      <c r="D280">
        <v>4.562776597</v>
      </c>
      <c r="E280">
        <v>3555393720.7199998</v>
      </c>
      <c r="F280">
        <v>2090692414.9300001</v>
      </c>
      <c r="G280">
        <v>2017020252.77</v>
      </c>
      <c r="H280">
        <v>1941047581.8199999</v>
      </c>
    </row>
    <row r="281" spans="2:8" x14ac:dyDescent="0.25">
      <c r="B281" t="s">
        <v>285</v>
      </c>
      <c r="C281">
        <v>51.965288379999997</v>
      </c>
      <c r="D281">
        <v>4.5630110789999998</v>
      </c>
      <c r="E281">
        <v>278681739.44999999</v>
      </c>
      <c r="F281">
        <v>271515051.94</v>
      </c>
      <c r="G281">
        <v>260645319.21000001</v>
      </c>
      <c r="H281">
        <v>228536000.78</v>
      </c>
    </row>
    <row r="282" spans="2:8" x14ac:dyDescent="0.25">
      <c r="B282" t="s">
        <v>286</v>
      </c>
      <c r="C282">
        <v>51.972029120000002</v>
      </c>
      <c r="D282">
        <v>4.563245652</v>
      </c>
      <c r="E282">
        <v>273906579.26999998</v>
      </c>
      <c r="F282">
        <v>261606740.5</v>
      </c>
      <c r="G282">
        <v>247427561.36000001</v>
      </c>
      <c r="H282">
        <v>205101789.66999999</v>
      </c>
    </row>
    <row r="283" spans="2:8" x14ac:dyDescent="0.25">
      <c r="B283" t="s">
        <v>287</v>
      </c>
      <c r="C283">
        <v>51.864031349999998</v>
      </c>
      <c r="D283">
        <v>4.5703913610000004</v>
      </c>
      <c r="E283">
        <v>155410096.11000001</v>
      </c>
      <c r="F283">
        <v>170426593.37</v>
      </c>
      <c r="G283">
        <v>168787349.43000001</v>
      </c>
      <c r="H283">
        <v>143621178.41999999</v>
      </c>
    </row>
    <row r="284" spans="2:8" x14ac:dyDescent="0.25">
      <c r="B284" t="s">
        <v>288</v>
      </c>
      <c r="C284">
        <v>51.870772189999997</v>
      </c>
      <c r="D284">
        <v>4.5706261870000002</v>
      </c>
      <c r="E284">
        <v>995147605.58000004</v>
      </c>
      <c r="F284">
        <v>579737532.5</v>
      </c>
      <c r="G284">
        <v>574427027.35000002</v>
      </c>
      <c r="H284">
        <v>515097269.86000001</v>
      </c>
    </row>
    <row r="285" spans="2:8" x14ac:dyDescent="0.25">
      <c r="B285" t="s">
        <v>289</v>
      </c>
      <c r="C285">
        <v>51.877513020000002</v>
      </c>
      <c r="D285">
        <v>4.5708611049999996</v>
      </c>
      <c r="E285">
        <v>2597429634.5100002</v>
      </c>
      <c r="F285">
        <v>1351094571.71</v>
      </c>
      <c r="G285">
        <v>1344538625.9200001</v>
      </c>
      <c r="H285">
        <v>1229989090.3699999</v>
      </c>
    </row>
    <row r="286" spans="2:8" x14ac:dyDescent="0.25">
      <c r="B286" t="s">
        <v>290</v>
      </c>
      <c r="C286">
        <v>51.88425384</v>
      </c>
      <c r="D286">
        <v>4.5710961140000004</v>
      </c>
      <c r="E286">
        <v>349121631.26999998</v>
      </c>
      <c r="F286">
        <v>317159739.69</v>
      </c>
      <c r="G286">
        <v>310172234.83999997</v>
      </c>
      <c r="H286">
        <v>261116934.94</v>
      </c>
    </row>
    <row r="287" spans="2:8" x14ac:dyDescent="0.25">
      <c r="B287" t="s">
        <v>291</v>
      </c>
      <c r="C287">
        <v>51.897735449999999</v>
      </c>
      <c r="D287">
        <v>4.57156641</v>
      </c>
      <c r="E287">
        <v>441620878.02999997</v>
      </c>
      <c r="F287">
        <v>359549525.94999999</v>
      </c>
      <c r="G287">
        <v>341836262.35000002</v>
      </c>
      <c r="H287">
        <v>302214218.13999999</v>
      </c>
    </row>
    <row r="288" spans="2:8" x14ac:dyDescent="0.25">
      <c r="B288" t="s">
        <v>292</v>
      </c>
      <c r="C288">
        <v>51.911217030000003</v>
      </c>
      <c r="D288">
        <v>4.5720370739999998</v>
      </c>
      <c r="E288">
        <v>179042572.55000001</v>
      </c>
      <c r="F288">
        <v>185235161.49000001</v>
      </c>
      <c r="G288">
        <v>176303248.50999999</v>
      </c>
      <c r="H288">
        <v>147617093.58000001</v>
      </c>
    </row>
    <row r="289" spans="2:8" x14ac:dyDescent="0.25">
      <c r="B289" t="s">
        <v>293</v>
      </c>
      <c r="C289">
        <v>51.917957800000003</v>
      </c>
      <c r="D289">
        <v>4.5722725439999996</v>
      </c>
      <c r="E289">
        <v>391523388.73000002</v>
      </c>
      <c r="F289">
        <v>386762119</v>
      </c>
      <c r="G289">
        <v>373126836.94</v>
      </c>
      <c r="H289">
        <v>337094843.75999999</v>
      </c>
    </row>
    <row r="290" spans="2:8" x14ac:dyDescent="0.25">
      <c r="B290" t="s">
        <v>294</v>
      </c>
      <c r="C290">
        <v>51.924698569999997</v>
      </c>
      <c r="D290">
        <v>4.5725081059999999</v>
      </c>
      <c r="E290">
        <v>3456556547.98</v>
      </c>
      <c r="F290">
        <v>3037543082.3899999</v>
      </c>
      <c r="G290">
        <v>2824356812.8000002</v>
      </c>
      <c r="H290">
        <v>2763126920.9000001</v>
      </c>
    </row>
    <row r="291" spans="2:8" x14ac:dyDescent="0.25">
      <c r="B291" t="s">
        <v>295</v>
      </c>
      <c r="C291">
        <v>51.931439330000003</v>
      </c>
      <c r="D291">
        <v>4.5727437609999999</v>
      </c>
      <c r="E291">
        <v>803725005.67999995</v>
      </c>
      <c r="F291">
        <v>774399403.11000001</v>
      </c>
      <c r="G291">
        <v>763022766.05999994</v>
      </c>
      <c r="H291">
        <v>714567227.15999997</v>
      </c>
    </row>
    <row r="292" spans="2:8" x14ac:dyDescent="0.25">
      <c r="B292" t="s">
        <v>296</v>
      </c>
      <c r="C292">
        <v>51.94492082</v>
      </c>
      <c r="D292">
        <v>4.5732153469999997</v>
      </c>
      <c r="E292">
        <v>398247522.5</v>
      </c>
      <c r="F292">
        <v>366998695.16000003</v>
      </c>
      <c r="G292">
        <v>336036378.86000001</v>
      </c>
      <c r="H292">
        <v>291306556.25999999</v>
      </c>
    </row>
    <row r="293" spans="2:8" x14ac:dyDescent="0.25">
      <c r="B293" t="s">
        <v>297</v>
      </c>
      <c r="C293">
        <v>51.951661559999998</v>
      </c>
      <c r="D293">
        <v>4.5734512790000004</v>
      </c>
      <c r="E293">
        <v>796830054.16999996</v>
      </c>
      <c r="F293">
        <v>734791966.59000003</v>
      </c>
      <c r="G293">
        <v>698030332.60000002</v>
      </c>
      <c r="H293">
        <v>641733227.55999994</v>
      </c>
    </row>
    <row r="294" spans="2:8" x14ac:dyDescent="0.25">
      <c r="B294" t="s">
        <v>298</v>
      </c>
      <c r="C294">
        <v>51.958402280000001</v>
      </c>
      <c r="D294">
        <v>4.5736873039999999</v>
      </c>
      <c r="E294">
        <v>1163253036.8900001</v>
      </c>
      <c r="F294">
        <v>723043865.26999998</v>
      </c>
      <c r="G294">
        <v>658667985.86000001</v>
      </c>
      <c r="H294">
        <v>607775094.92999995</v>
      </c>
    </row>
    <row r="295" spans="2:8" x14ac:dyDescent="0.25">
      <c r="B295" t="s">
        <v>299</v>
      </c>
      <c r="C295">
        <v>51.965142999999998</v>
      </c>
      <c r="D295">
        <v>4.5739234209999999</v>
      </c>
      <c r="E295">
        <v>1276907464.75</v>
      </c>
      <c r="F295">
        <v>907945308.47000003</v>
      </c>
      <c r="G295">
        <v>819874650.30999994</v>
      </c>
      <c r="H295">
        <v>769369164.65999997</v>
      </c>
    </row>
    <row r="296" spans="2:8" x14ac:dyDescent="0.25">
      <c r="B296" t="s">
        <v>300</v>
      </c>
      <c r="C296">
        <v>51.97188371</v>
      </c>
      <c r="D296">
        <v>4.5741596299999996</v>
      </c>
      <c r="E296">
        <v>478163052.58999997</v>
      </c>
      <c r="F296">
        <v>427841718.63999999</v>
      </c>
      <c r="G296">
        <v>403481419.81999999</v>
      </c>
      <c r="H296">
        <v>366123685.60000002</v>
      </c>
    </row>
    <row r="297" spans="2:8" x14ac:dyDescent="0.25">
      <c r="B297" t="s">
        <v>301</v>
      </c>
      <c r="C297">
        <v>51.985365100000003</v>
      </c>
      <c r="D297">
        <v>4.5746323269999998</v>
      </c>
      <c r="E297">
        <v>61602752.630000003</v>
      </c>
      <c r="F297">
        <v>52806427.68</v>
      </c>
      <c r="G297">
        <v>46046824.009999998</v>
      </c>
      <c r="H297">
        <v>39705255.039999999</v>
      </c>
    </row>
    <row r="298" spans="2:8" x14ac:dyDescent="0.25">
      <c r="B298" t="s">
        <v>302</v>
      </c>
      <c r="C298">
        <v>51.863885490000001</v>
      </c>
      <c r="D298">
        <v>4.5812791470000001</v>
      </c>
      <c r="E298">
        <v>104072697.79000001</v>
      </c>
      <c r="F298">
        <v>115944505.41</v>
      </c>
      <c r="G298">
        <v>116267300.48</v>
      </c>
      <c r="H298">
        <v>87646488.349999994</v>
      </c>
    </row>
    <row r="299" spans="2:8" x14ac:dyDescent="0.25">
      <c r="B299" t="s">
        <v>303</v>
      </c>
      <c r="C299">
        <v>51.870626299999998</v>
      </c>
      <c r="D299">
        <v>4.5815156000000004</v>
      </c>
      <c r="E299">
        <v>412215307.80000001</v>
      </c>
      <c r="F299">
        <v>400517149.10000002</v>
      </c>
      <c r="G299">
        <v>397742038.88999999</v>
      </c>
      <c r="H299">
        <v>355102572.91000003</v>
      </c>
    </row>
    <row r="300" spans="2:8" x14ac:dyDescent="0.25">
      <c r="B300" t="s">
        <v>304</v>
      </c>
      <c r="C300">
        <v>51.87736709</v>
      </c>
      <c r="D300">
        <v>4.5817521440000002</v>
      </c>
      <c r="E300">
        <v>285783147.45999998</v>
      </c>
      <c r="F300">
        <v>250781439.00999999</v>
      </c>
      <c r="G300">
        <v>250718181.93000001</v>
      </c>
      <c r="H300">
        <v>200682845.78</v>
      </c>
    </row>
    <row r="301" spans="2:8" x14ac:dyDescent="0.25">
      <c r="B301" t="s">
        <v>305</v>
      </c>
      <c r="C301">
        <v>51.884107870000001</v>
      </c>
      <c r="D301">
        <v>4.5819887819999998</v>
      </c>
      <c r="E301">
        <v>701237910.95000005</v>
      </c>
      <c r="F301">
        <v>648090868.30999994</v>
      </c>
      <c r="G301">
        <v>646813850.05999994</v>
      </c>
      <c r="H301">
        <v>596125165.55999994</v>
      </c>
    </row>
    <row r="302" spans="2:8" x14ac:dyDescent="0.25">
      <c r="B302" t="s">
        <v>306</v>
      </c>
      <c r="C302">
        <v>51.890848650000002</v>
      </c>
      <c r="D302">
        <v>4.5822255119999999</v>
      </c>
      <c r="E302">
        <v>105222026.8</v>
      </c>
      <c r="F302">
        <v>147615663.56999999</v>
      </c>
      <c r="G302">
        <v>153574676.22999999</v>
      </c>
      <c r="H302">
        <v>110933687.02</v>
      </c>
    </row>
    <row r="303" spans="2:8" x14ac:dyDescent="0.25">
      <c r="B303" t="s">
        <v>307</v>
      </c>
      <c r="C303">
        <v>51.897589410000002</v>
      </c>
      <c r="D303">
        <v>4.5824623339999997</v>
      </c>
      <c r="E303">
        <v>353832441.19999999</v>
      </c>
      <c r="F303">
        <v>336863026.61000001</v>
      </c>
      <c r="G303">
        <v>328311936.19</v>
      </c>
      <c r="H303">
        <v>279970188.22000003</v>
      </c>
    </row>
    <row r="304" spans="2:8" x14ac:dyDescent="0.25">
      <c r="B304" t="s">
        <v>308</v>
      </c>
      <c r="C304">
        <v>51.917811659999998</v>
      </c>
      <c r="D304">
        <v>4.5831733589999999</v>
      </c>
      <c r="E304">
        <v>149541013.91999999</v>
      </c>
      <c r="F304">
        <v>215579090.91999999</v>
      </c>
      <c r="G304">
        <v>216866498.37</v>
      </c>
      <c r="H304">
        <v>178648556.59</v>
      </c>
    </row>
    <row r="305" spans="2:8" x14ac:dyDescent="0.25">
      <c r="B305" t="s">
        <v>309</v>
      </c>
      <c r="C305">
        <v>51.924552400000003</v>
      </c>
      <c r="D305">
        <v>4.5834105530000002</v>
      </c>
      <c r="E305">
        <v>185497628.34</v>
      </c>
      <c r="F305">
        <v>284539134.13999999</v>
      </c>
      <c r="G305">
        <v>285898265.25</v>
      </c>
      <c r="H305">
        <v>246955102.53</v>
      </c>
    </row>
    <row r="306" spans="2:8" x14ac:dyDescent="0.25">
      <c r="B306" t="s">
        <v>310</v>
      </c>
      <c r="C306">
        <v>51.931293119999999</v>
      </c>
      <c r="D306">
        <v>4.5836478400000003</v>
      </c>
      <c r="E306">
        <v>748146489.19000006</v>
      </c>
      <c r="F306">
        <v>880202287.5</v>
      </c>
      <c r="G306">
        <v>836944468.35000002</v>
      </c>
      <c r="H306">
        <v>719272566.26999998</v>
      </c>
    </row>
    <row r="307" spans="2:8" x14ac:dyDescent="0.25">
      <c r="B307" t="s">
        <v>311</v>
      </c>
      <c r="C307">
        <v>51.938033840000003</v>
      </c>
      <c r="D307">
        <v>4.58388522</v>
      </c>
      <c r="E307">
        <v>285373923.14999998</v>
      </c>
      <c r="F307">
        <v>297424739.07999998</v>
      </c>
      <c r="G307">
        <v>277281124.49000001</v>
      </c>
      <c r="H307">
        <v>233390106.78999999</v>
      </c>
    </row>
    <row r="308" spans="2:8" x14ac:dyDescent="0.25">
      <c r="B308" t="s">
        <v>312</v>
      </c>
      <c r="C308">
        <v>51.951515239999999</v>
      </c>
      <c r="D308">
        <v>4.5843602590000003</v>
      </c>
      <c r="E308">
        <v>349762820.19999999</v>
      </c>
      <c r="F308">
        <v>358420977.89999998</v>
      </c>
      <c r="G308">
        <v>354403497.77999997</v>
      </c>
      <c r="H308">
        <v>301390375.79000002</v>
      </c>
    </row>
    <row r="309" spans="2:8" x14ac:dyDescent="0.25">
      <c r="B309" t="s">
        <v>313</v>
      </c>
      <c r="C309">
        <v>51.95825593</v>
      </c>
      <c r="D309">
        <v>4.584597918</v>
      </c>
      <c r="E309">
        <v>934991520.75</v>
      </c>
      <c r="F309">
        <v>899904784.29999995</v>
      </c>
      <c r="G309">
        <v>854538377.89999998</v>
      </c>
      <c r="H309">
        <v>815674016.09000003</v>
      </c>
    </row>
    <row r="310" spans="2:8" x14ac:dyDescent="0.25">
      <c r="B310" t="s">
        <v>314</v>
      </c>
      <c r="C310">
        <v>51.96499661</v>
      </c>
      <c r="D310">
        <v>4.5848356700000004</v>
      </c>
      <c r="E310">
        <v>1400090863.05</v>
      </c>
      <c r="F310">
        <v>905363657.07000005</v>
      </c>
      <c r="G310">
        <v>843218255.86000001</v>
      </c>
      <c r="H310">
        <v>769153525.04999995</v>
      </c>
    </row>
    <row r="311" spans="2:8" x14ac:dyDescent="0.25">
      <c r="B311" t="s">
        <v>315</v>
      </c>
      <c r="C311">
        <v>51.97173729</v>
      </c>
      <c r="D311">
        <v>4.5850735159999996</v>
      </c>
      <c r="E311">
        <v>816474588.27999997</v>
      </c>
      <c r="F311">
        <v>664104950.63</v>
      </c>
      <c r="G311">
        <v>619864501.40999997</v>
      </c>
      <c r="H311">
        <v>554221446.38999999</v>
      </c>
    </row>
    <row r="312" spans="2:8" x14ac:dyDescent="0.25">
      <c r="B312" t="s">
        <v>316</v>
      </c>
      <c r="C312">
        <v>51.978477949999998</v>
      </c>
      <c r="D312">
        <v>4.5853114540000002</v>
      </c>
      <c r="E312">
        <v>458371870.38</v>
      </c>
      <c r="F312">
        <v>429286206.20999998</v>
      </c>
      <c r="G312">
        <v>390110673.64999998</v>
      </c>
      <c r="H312">
        <v>339407795.91000003</v>
      </c>
    </row>
    <row r="313" spans="2:8" x14ac:dyDescent="0.25">
      <c r="B313" t="s">
        <v>317</v>
      </c>
      <c r="C313">
        <v>51.985218609999997</v>
      </c>
      <c r="D313">
        <v>4.5855494869999998</v>
      </c>
      <c r="E313">
        <v>278073460.43000001</v>
      </c>
      <c r="F313">
        <v>259390925.47999999</v>
      </c>
      <c r="G313">
        <v>240703011.69999999</v>
      </c>
      <c r="H313">
        <v>206007163.72999999</v>
      </c>
    </row>
    <row r="314" spans="2:8" x14ac:dyDescent="0.25">
      <c r="B314" t="s">
        <v>318</v>
      </c>
      <c r="C314">
        <v>51.937886579999997</v>
      </c>
      <c r="D314">
        <v>4.5947908389999998</v>
      </c>
      <c r="E314">
        <v>69040323.599999994</v>
      </c>
      <c r="F314">
        <v>98114411.719999999</v>
      </c>
      <c r="G314">
        <v>96170071.159999996</v>
      </c>
      <c r="H314">
        <v>69233702.799999997</v>
      </c>
    </row>
    <row r="315" spans="2:8" x14ac:dyDescent="0.25">
      <c r="B315" t="s">
        <v>319</v>
      </c>
      <c r="C315">
        <v>51.951367910000002</v>
      </c>
      <c r="D315">
        <v>4.5952691449999996</v>
      </c>
      <c r="E315">
        <v>185939417.21000001</v>
      </c>
      <c r="F315">
        <v>203581590.53</v>
      </c>
      <c r="G315">
        <v>199060430.38999999</v>
      </c>
      <c r="H315">
        <v>150349308.38999999</v>
      </c>
    </row>
    <row r="316" spans="2:8" x14ac:dyDescent="0.25">
      <c r="B316" t="s">
        <v>320</v>
      </c>
      <c r="C316">
        <v>51.95810857</v>
      </c>
      <c r="D316">
        <v>4.5955084389999996</v>
      </c>
      <c r="E316">
        <v>104271208.05</v>
      </c>
      <c r="F316">
        <v>100840137.04000001</v>
      </c>
      <c r="G316">
        <v>97866317.150000006</v>
      </c>
      <c r="H316">
        <v>82871635.280000001</v>
      </c>
    </row>
    <row r="317" spans="2:8" x14ac:dyDescent="0.25">
      <c r="B317" t="s">
        <v>321</v>
      </c>
      <c r="C317">
        <v>51.964849209999997</v>
      </c>
      <c r="D317">
        <v>4.5957478260000002</v>
      </c>
      <c r="E317">
        <v>1114358204.4100001</v>
      </c>
      <c r="F317">
        <v>966447601.10000002</v>
      </c>
      <c r="G317">
        <v>958558157.25999999</v>
      </c>
      <c r="H317">
        <v>874233423.63999999</v>
      </c>
    </row>
    <row r="318" spans="2:8" x14ac:dyDescent="0.25">
      <c r="B318" t="s">
        <v>322</v>
      </c>
      <c r="C318">
        <v>51.971589850000001</v>
      </c>
      <c r="D318">
        <v>4.5959873079999998</v>
      </c>
      <c r="E318">
        <v>1326893399</v>
      </c>
      <c r="F318">
        <v>828608661.01999998</v>
      </c>
      <c r="G318">
        <v>788454615.88</v>
      </c>
      <c r="H318">
        <v>705599115.26999998</v>
      </c>
    </row>
    <row r="319" spans="2:8" x14ac:dyDescent="0.25">
      <c r="B319" t="s">
        <v>323</v>
      </c>
      <c r="C319">
        <v>51.978330479999997</v>
      </c>
      <c r="D319">
        <v>4.5962268829999999</v>
      </c>
      <c r="E319">
        <v>411803438.54000002</v>
      </c>
      <c r="F319">
        <v>289241894.75999999</v>
      </c>
      <c r="G319">
        <v>265999729.06999999</v>
      </c>
      <c r="H319">
        <v>234606877.24000001</v>
      </c>
    </row>
    <row r="320" spans="2:8" x14ac:dyDescent="0.25">
      <c r="B320" t="s">
        <v>324</v>
      </c>
      <c r="C320">
        <v>51.985071099999999</v>
      </c>
      <c r="D320">
        <v>4.596466553</v>
      </c>
      <c r="E320">
        <v>701430854.42999995</v>
      </c>
      <c r="F320">
        <v>572524542.15999997</v>
      </c>
      <c r="G320">
        <v>548758359.75999999</v>
      </c>
      <c r="H320">
        <v>500455925.76999998</v>
      </c>
    </row>
    <row r="321" spans="2:8" x14ac:dyDescent="0.25">
      <c r="B321" t="s">
        <v>325</v>
      </c>
      <c r="C321">
        <v>51.99181171</v>
      </c>
      <c r="D321">
        <v>4.5967063159999997</v>
      </c>
      <c r="E321">
        <v>403484729.42000002</v>
      </c>
      <c r="F321">
        <v>381762962.36000001</v>
      </c>
      <c r="G321">
        <v>370838132.51999998</v>
      </c>
      <c r="H321">
        <v>338172355.13</v>
      </c>
    </row>
    <row r="322" spans="2:8" x14ac:dyDescent="0.25">
      <c r="B322" t="s">
        <v>326</v>
      </c>
      <c r="C322">
        <v>51.998552320000002</v>
      </c>
      <c r="D322">
        <v>4.5969461740000002</v>
      </c>
      <c r="E322">
        <v>131874467.02</v>
      </c>
      <c r="F322">
        <v>139253285.69</v>
      </c>
      <c r="G322">
        <v>142271574.38999999</v>
      </c>
      <c r="H322">
        <v>115938394.26000001</v>
      </c>
    </row>
    <row r="323" spans="2:8" x14ac:dyDescent="0.25">
      <c r="B323" t="s">
        <v>327</v>
      </c>
      <c r="C323">
        <v>51.957960200000002</v>
      </c>
      <c r="D323">
        <v>4.6064188660000003</v>
      </c>
      <c r="E323">
        <v>9638477.9399999995</v>
      </c>
      <c r="F323">
        <v>27468900.059999999</v>
      </c>
      <c r="G323">
        <v>28366731.629999999</v>
      </c>
      <c r="H323">
        <v>8852633.4199999999</v>
      </c>
    </row>
    <row r="324" spans="2:8" x14ac:dyDescent="0.25">
      <c r="B324" t="s">
        <v>328</v>
      </c>
      <c r="C324">
        <v>51.964700809999997</v>
      </c>
      <c r="D324">
        <v>4.6066598890000003</v>
      </c>
      <c r="E324">
        <v>157249205.12</v>
      </c>
      <c r="F324">
        <v>207980684.94999999</v>
      </c>
      <c r="G324">
        <v>217080341.37</v>
      </c>
      <c r="H324">
        <v>162961928.58000001</v>
      </c>
    </row>
    <row r="325" spans="2:8" x14ac:dyDescent="0.25">
      <c r="B325" t="s">
        <v>329</v>
      </c>
      <c r="C325">
        <v>51.971441409999997</v>
      </c>
      <c r="D325">
        <v>4.6069010060000002</v>
      </c>
      <c r="E325">
        <v>1552866310.54</v>
      </c>
      <c r="F325">
        <v>894796673.96000004</v>
      </c>
      <c r="G325">
        <v>850819246.26999998</v>
      </c>
      <c r="H325">
        <v>772672765.64999998</v>
      </c>
    </row>
    <row r="326" spans="2:8" x14ac:dyDescent="0.25">
      <c r="B326" t="s">
        <v>330</v>
      </c>
      <c r="C326">
        <v>51.984922580000003</v>
      </c>
      <c r="D326">
        <v>4.6073835250000004</v>
      </c>
      <c r="E326">
        <v>111069521.39</v>
      </c>
      <c r="F326">
        <v>129169831.88</v>
      </c>
      <c r="G326">
        <v>142380827.12</v>
      </c>
      <c r="H326">
        <v>105311618.26000001</v>
      </c>
    </row>
    <row r="328" spans="2:8" x14ac:dyDescent="0.25">
      <c r="E328" s="2">
        <f>MAX(E2:E327)</f>
        <v>9104950866.7999992</v>
      </c>
      <c r="F328" s="2">
        <f t="shared" ref="F328:H328" si="0">MAX(F2:F327)</f>
        <v>5257141060.3999996</v>
      </c>
      <c r="G328" s="2">
        <f t="shared" si="0"/>
        <v>5084408235.6000004</v>
      </c>
      <c r="H328" s="2">
        <f t="shared" si="0"/>
        <v>4847860123.7700005</v>
      </c>
    </row>
    <row r="329" spans="2:8" x14ac:dyDescent="0.25">
      <c r="F329">
        <f>F328/E328</f>
        <v>0.57739367705645395</v>
      </c>
      <c r="G329">
        <f>G328/E328</f>
        <v>0.55842236932212597</v>
      </c>
      <c r="H329">
        <f>H328/E328</f>
        <v>0.53244220586044921</v>
      </c>
    </row>
    <row r="330" spans="2:8" x14ac:dyDescent="0.25">
      <c r="E330">
        <v>500</v>
      </c>
      <c r="F330" s="1">
        <f>F329*$E$330</f>
        <v>288.69683852822698</v>
      </c>
      <c r="G330" s="1">
        <f t="shared" ref="G330:H330" si="1">G329*$E$330</f>
        <v>279.21118466106299</v>
      </c>
      <c r="H330" s="1">
        <f t="shared" si="1"/>
        <v>266.22110293022462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CDE44-DBC7-4A49-83D1-D8AF01A9BB34}">
  <dimension ref="B1:G11"/>
  <sheetViews>
    <sheetView workbookViewId="0">
      <selection activeCell="D5" sqref="D5"/>
    </sheetView>
  </sheetViews>
  <sheetFormatPr defaultRowHeight="15" x14ac:dyDescent="0.25"/>
  <cols>
    <col min="1" max="1" width="11.140625" bestFit="1" customWidth="1"/>
    <col min="2" max="2" width="20.5703125" bestFit="1" customWidth="1"/>
    <col min="3" max="6" width="19" bestFit="1" customWidth="1"/>
    <col min="7" max="7" width="18" bestFit="1" customWidth="1"/>
  </cols>
  <sheetData>
    <row r="1" spans="2:7" x14ac:dyDescent="0.25">
      <c r="B1" t="s">
        <v>455</v>
      </c>
      <c r="C1" t="s">
        <v>456</v>
      </c>
    </row>
    <row r="2" spans="2:7" x14ac:dyDescent="0.25">
      <c r="B2" t="s">
        <v>457</v>
      </c>
      <c r="C2" s="7">
        <f>[1]base_run!E328</f>
        <v>380483027511.52686</v>
      </c>
      <c r="D2" s="2"/>
      <c r="E2" s="2"/>
      <c r="F2" s="2"/>
      <c r="G2" s="2"/>
    </row>
    <row r="3" spans="2:7" x14ac:dyDescent="0.25">
      <c r="B3" t="s">
        <v>458</v>
      </c>
      <c r="C3" s="7">
        <f>[1]scn_alg1!E328</f>
        <v>275499221779.76398</v>
      </c>
      <c r="D3" s="2">
        <f>$C$2-C3</f>
        <v>104983805731.76288</v>
      </c>
      <c r="E3" s="8">
        <f>D3/$C$2</f>
        <v>0.27592244105706493</v>
      </c>
      <c r="F3" s="2"/>
      <c r="G3" s="2"/>
    </row>
    <row r="4" spans="2:7" x14ac:dyDescent="0.25">
      <c r="B4" t="s">
        <v>459</v>
      </c>
      <c r="C4" s="7">
        <f>[1]scn_alg2!E328</f>
        <v>260461606393.50504</v>
      </c>
      <c r="D4" s="2">
        <f t="shared" ref="D4:D5" si="0">$C$2-C4</f>
        <v>120021421118.02182</v>
      </c>
      <c r="E4" s="8">
        <f t="shared" ref="E4:E5" si="1">D4/$C$2</f>
        <v>0.31544487517090558</v>
      </c>
      <c r="F4" s="2"/>
      <c r="G4" s="2"/>
    </row>
    <row r="5" spans="2:7" x14ac:dyDescent="0.25">
      <c r="B5" t="s">
        <v>460</v>
      </c>
      <c r="C5" s="7">
        <f>[1]scn_nstp!E328</f>
        <v>233848242748.26859</v>
      </c>
      <c r="D5" s="2">
        <f t="shared" si="0"/>
        <v>146634784763.25827</v>
      </c>
      <c r="E5" s="8">
        <f t="shared" si="1"/>
        <v>0.38539113222025634</v>
      </c>
      <c r="F5" s="2"/>
      <c r="G5" s="2"/>
    </row>
    <row r="6" spans="2:7" x14ac:dyDescent="0.25">
      <c r="D6" s="8"/>
      <c r="E6" s="8"/>
      <c r="F6" s="8"/>
      <c r="G6" s="8"/>
    </row>
    <row r="7" spans="2:7" x14ac:dyDescent="0.25">
      <c r="B7" s="9"/>
      <c r="C7" s="9"/>
    </row>
    <row r="8" spans="2:7" x14ac:dyDescent="0.25">
      <c r="B8" s="8"/>
      <c r="C8" s="8"/>
    </row>
    <row r="10" spans="2:7" x14ac:dyDescent="0.25">
      <c r="B10" s="9"/>
      <c r="C10" s="9"/>
    </row>
    <row r="11" spans="2:7" x14ac:dyDescent="0.25">
      <c r="B11" s="8"/>
      <c r="C11" s="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2129E-0277-4471-B3FD-E9503AF6F979}">
  <dimension ref="B1:BR17"/>
  <sheetViews>
    <sheetView topLeftCell="C1" workbookViewId="0">
      <selection activeCell="L14" sqref="L14"/>
    </sheetView>
  </sheetViews>
  <sheetFormatPr defaultRowHeight="15" x14ac:dyDescent="0.25"/>
  <cols>
    <col min="4" max="5" width="22.7109375" customWidth="1"/>
  </cols>
  <sheetData>
    <row r="1" spans="2:70" x14ac:dyDescent="0.25">
      <c r="B1" t="s">
        <v>331</v>
      </c>
      <c r="C1" t="s">
        <v>332</v>
      </c>
      <c r="D1" s="5" t="s">
        <v>444</v>
      </c>
      <c r="E1" s="5" t="s">
        <v>445</v>
      </c>
      <c r="F1" t="s">
        <v>333</v>
      </c>
      <c r="G1" t="s">
        <v>334</v>
      </c>
      <c r="H1" t="s">
        <v>335</v>
      </c>
      <c r="I1" t="s">
        <v>336</v>
      </c>
      <c r="J1" t="s">
        <v>337</v>
      </c>
      <c r="K1" t="s">
        <v>443</v>
      </c>
      <c r="L1" t="s">
        <v>338</v>
      </c>
      <c r="M1" t="s">
        <v>339</v>
      </c>
      <c r="N1" t="s">
        <v>340</v>
      </c>
      <c r="O1" t="s">
        <v>341</v>
      </c>
      <c r="P1" t="s">
        <v>342</v>
      </c>
      <c r="Q1" t="s">
        <v>343</v>
      </c>
      <c r="R1" t="s">
        <v>344</v>
      </c>
      <c r="S1" t="s">
        <v>345</v>
      </c>
      <c r="T1" t="s">
        <v>346</v>
      </c>
      <c r="U1" t="s">
        <v>347</v>
      </c>
      <c r="V1" t="s">
        <v>348</v>
      </c>
      <c r="W1" t="s">
        <v>349</v>
      </c>
      <c r="X1" t="s">
        <v>350</v>
      </c>
      <c r="Y1" t="s">
        <v>351</v>
      </c>
      <c r="Z1" t="s">
        <v>352</v>
      </c>
      <c r="AA1" t="s">
        <v>353</v>
      </c>
      <c r="AB1" t="s">
        <v>354</v>
      </c>
      <c r="AC1" t="s">
        <v>355</v>
      </c>
      <c r="AD1" t="s">
        <v>356</v>
      </c>
      <c r="AE1" t="s">
        <v>357</v>
      </c>
      <c r="AF1" t="s">
        <v>358</v>
      </c>
      <c r="AG1" t="s">
        <v>359</v>
      </c>
      <c r="AH1" t="s">
        <v>360</v>
      </c>
      <c r="AI1" t="s">
        <v>361</v>
      </c>
      <c r="AJ1" t="s">
        <v>362</v>
      </c>
      <c r="AK1" t="s">
        <v>363</v>
      </c>
      <c r="AL1" t="s">
        <v>364</v>
      </c>
      <c r="AM1" t="s">
        <v>365</v>
      </c>
      <c r="AN1" t="s">
        <v>366</v>
      </c>
      <c r="AO1" t="s">
        <v>367</v>
      </c>
      <c r="AP1" t="s">
        <v>368</v>
      </c>
      <c r="AQ1" t="s">
        <v>369</v>
      </c>
      <c r="AR1" t="s">
        <v>370</v>
      </c>
      <c r="AS1" t="s">
        <v>371</v>
      </c>
      <c r="AT1" t="s">
        <v>372</v>
      </c>
      <c r="AU1" t="s">
        <v>373</v>
      </c>
      <c r="AV1" t="s">
        <v>374</v>
      </c>
      <c r="AW1" t="s">
        <v>375</v>
      </c>
      <c r="AX1" t="s">
        <v>376</v>
      </c>
      <c r="AY1" t="s">
        <v>377</v>
      </c>
      <c r="AZ1" t="s">
        <v>378</v>
      </c>
      <c r="BA1" t="s">
        <v>379</v>
      </c>
      <c r="BB1" t="s">
        <v>380</v>
      </c>
      <c r="BC1" t="s">
        <v>381</v>
      </c>
      <c r="BD1" t="s">
        <v>382</v>
      </c>
      <c r="BE1" t="s">
        <v>383</v>
      </c>
      <c r="BF1" t="s">
        <v>384</v>
      </c>
      <c r="BG1" t="s">
        <v>385</v>
      </c>
      <c r="BH1" t="s">
        <v>386</v>
      </c>
      <c r="BI1" t="s">
        <v>387</v>
      </c>
      <c r="BJ1" t="s">
        <v>388</v>
      </c>
      <c r="BK1" t="s">
        <v>389</v>
      </c>
      <c r="BL1" t="s">
        <v>390</v>
      </c>
      <c r="BM1" t="s">
        <v>391</v>
      </c>
      <c r="BN1" t="s">
        <v>392</v>
      </c>
      <c r="BO1" t="s">
        <v>393</v>
      </c>
      <c r="BP1" t="s">
        <v>394</v>
      </c>
      <c r="BQ1" t="s">
        <v>395</v>
      </c>
      <c r="BR1" t="s">
        <v>396</v>
      </c>
    </row>
    <row r="2" spans="2:70" x14ac:dyDescent="0.25">
      <c r="B2">
        <v>0</v>
      </c>
      <c r="C2" t="s">
        <v>397</v>
      </c>
      <c r="D2" s="6">
        <v>155632</v>
      </c>
      <c r="E2" s="6">
        <f>SUM(L2:BR2)</f>
        <v>155376</v>
      </c>
      <c r="F2">
        <v>35629771.530000001</v>
      </c>
      <c r="G2">
        <v>228.93600000000001</v>
      </c>
      <c r="H2">
        <v>357.08240000000001</v>
      </c>
      <c r="I2">
        <v>14.1816</v>
      </c>
      <c r="J2">
        <v>4.6092000000000004</v>
      </c>
      <c r="K2" s="4">
        <f>D2-E2</f>
        <v>256</v>
      </c>
      <c r="L2">
        <v>17278</v>
      </c>
      <c r="M2">
        <v>35895</v>
      </c>
      <c r="N2">
        <v>34729</v>
      </c>
      <c r="O2">
        <v>24377</v>
      </c>
      <c r="P2">
        <v>14599</v>
      </c>
      <c r="Q2">
        <v>8500</v>
      </c>
      <c r="R2">
        <v>5116</v>
      </c>
      <c r="S2">
        <v>3318</v>
      </c>
      <c r="T2">
        <v>2285</v>
      </c>
      <c r="U2">
        <v>1753</v>
      </c>
      <c r="V2">
        <v>1319</v>
      </c>
      <c r="W2">
        <v>1092</v>
      </c>
      <c r="X2">
        <v>846</v>
      </c>
      <c r="Y2">
        <v>682</v>
      </c>
      <c r="Z2">
        <v>457</v>
      </c>
      <c r="AA2">
        <v>405</v>
      </c>
      <c r="AB2">
        <v>334</v>
      </c>
      <c r="AC2">
        <v>294</v>
      </c>
      <c r="AD2">
        <v>247</v>
      </c>
      <c r="AE2">
        <v>191</v>
      </c>
      <c r="AF2">
        <v>203</v>
      </c>
      <c r="AG2">
        <v>162</v>
      </c>
      <c r="AH2">
        <v>155</v>
      </c>
      <c r="AI2">
        <v>104</v>
      </c>
      <c r="AJ2">
        <v>111</v>
      </c>
      <c r="AK2">
        <v>106</v>
      </c>
      <c r="AL2">
        <v>87</v>
      </c>
      <c r="AM2">
        <v>71</v>
      </c>
      <c r="AN2">
        <v>63</v>
      </c>
      <c r="AO2">
        <v>66</v>
      </c>
      <c r="AP2">
        <v>46</v>
      </c>
      <c r="AQ2">
        <v>54</v>
      </c>
      <c r="AR2">
        <v>39</v>
      </c>
      <c r="AS2">
        <v>48</v>
      </c>
      <c r="AT2">
        <v>39</v>
      </c>
      <c r="AU2">
        <v>21</v>
      </c>
      <c r="AV2">
        <v>16</v>
      </c>
      <c r="AW2">
        <v>21</v>
      </c>
      <c r="AX2">
        <v>14</v>
      </c>
      <c r="AY2">
        <v>18</v>
      </c>
      <c r="AZ2">
        <v>13</v>
      </c>
      <c r="BA2">
        <v>21</v>
      </c>
      <c r="BB2">
        <v>9</v>
      </c>
      <c r="BC2">
        <v>15</v>
      </c>
      <c r="BD2">
        <v>8</v>
      </c>
      <c r="BE2">
        <v>16</v>
      </c>
      <c r="BF2">
        <v>11</v>
      </c>
      <c r="BG2">
        <v>14</v>
      </c>
      <c r="BH2">
        <v>7</v>
      </c>
      <c r="BI2">
        <v>14</v>
      </c>
      <c r="BJ2">
        <v>11</v>
      </c>
      <c r="BK2">
        <v>12</v>
      </c>
      <c r="BL2">
        <v>7</v>
      </c>
      <c r="BM2">
        <v>8</v>
      </c>
      <c r="BN2">
        <v>12</v>
      </c>
      <c r="BO2">
        <v>8</v>
      </c>
      <c r="BP2">
        <v>14</v>
      </c>
      <c r="BQ2">
        <v>8</v>
      </c>
      <c r="BR2">
        <v>7</v>
      </c>
    </row>
    <row r="3" spans="2:70" x14ac:dyDescent="0.25">
      <c r="B3">
        <v>1</v>
      </c>
      <c r="C3" t="s">
        <v>398</v>
      </c>
      <c r="D3" s="6">
        <v>155611</v>
      </c>
      <c r="E3" s="6">
        <f t="shared" ref="E3:E10" si="0">SUM(L3:BR3)</f>
        <v>155329</v>
      </c>
      <c r="F3">
        <v>36926810.039999999</v>
      </c>
      <c r="G3">
        <v>237.30359999999999</v>
      </c>
      <c r="H3">
        <v>471.48559999999998</v>
      </c>
      <c r="I3">
        <v>14.1218</v>
      </c>
      <c r="J3">
        <v>4.6174999999999997</v>
      </c>
      <c r="K3" s="4">
        <f t="shared" ref="K3:K11" si="1">D3-E3</f>
        <v>282</v>
      </c>
      <c r="L3">
        <v>17253</v>
      </c>
      <c r="M3">
        <v>35481</v>
      </c>
      <c r="N3">
        <v>34561</v>
      </c>
      <c r="O3">
        <v>24179</v>
      </c>
      <c r="P3">
        <v>14734</v>
      </c>
      <c r="Q3">
        <v>8623</v>
      </c>
      <c r="R3">
        <v>5287</v>
      </c>
      <c r="S3">
        <v>3415</v>
      </c>
      <c r="T3">
        <v>2312</v>
      </c>
      <c r="U3">
        <v>1746</v>
      </c>
      <c r="V3">
        <v>1340</v>
      </c>
      <c r="W3">
        <v>1061</v>
      </c>
      <c r="X3">
        <v>812</v>
      </c>
      <c r="Y3">
        <v>672</v>
      </c>
      <c r="Z3">
        <v>496</v>
      </c>
      <c r="AA3">
        <v>408</v>
      </c>
      <c r="AB3">
        <v>297</v>
      </c>
      <c r="AC3">
        <v>284</v>
      </c>
      <c r="AD3">
        <v>232</v>
      </c>
      <c r="AE3">
        <v>223</v>
      </c>
      <c r="AF3">
        <v>189</v>
      </c>
      <c r="AG3">
        <v>175</v>
      </c>
      <c r="AH3">
        <v>141</v>
      </c>
      <c r="AI3">
        <v>131</v>
      </c>
      <c r="AJ3">
        <v>114</v>
      </c>
      <c r="AK3">
        <v>126</v>
      </c>
      <c r="AL3">
        <v>96</v>
      </c>
      <c r="AM3">
        <v>105</v>
      </c>
      <c r="AN3">
        <v>93</v>
      </c>
      <c r="AO3">
        <v>78</v>
      </c>
      <c r="AP3">
        <v>69</v>
      </c>
      <c r="AQ3">
        <v>60</v>
      </c>
      <c r="AR3">
        <v>47</v>
      </c>
      <c r="AS3">
        <v>41</v>
      </c>
      <c r="AT3">
        <v>41</v>
      </c>
      <c r="AU3">
        <v>35</v>
      </c>
      <c r="AV3">
        <v>39</v>
      </c>
      <c r="AW3">
        <v>25</v>
      </c>
      <c r="AX3">
        <v>25</v>
      </c>
      <c r="AY3">
        <v>22</v>
      </c>
      <c r="AZ3">
        <v>36</v>
      </c>
      <c r="BA3">
        <v>26</v>
      </c>
      <c r="BB3">
        <v>21</v>
      </c>
      <c r="BC3">
        <v>15</v>
      </c>
      <c r="BD3">
        <v>18</v>
      </c>
      <c r="BE3">
        <v>17</v>
      </c>
      <c r="BF3">
        <v>15</v>
      </c>
      <c r="BG3">
        <v>18</v>
      </c>
      <c r="BH3">
        <v>15</v>
      </c>
      <c r="BI3">
        <v>16</v>
      </c>
      <c r="BJ3">
        <v>11</v>
      </c>
      <c r="BK3">
        <v>7</v>
      </c>
      <c r="BL3">
        <v>9</v>
      </c>
      <c r="BM3">
        <v>5</v>
      </c>
      <c r="BN3">
        <v>3</v>
      </c>
      <c r="BO3">
        <v>10</v>
      </c>
      <c r="BP3">
        <v>7</v>
      </c>
      <c r="BQ3">
        <v>4</v>
      </c>
      <c r="BR3">
        <v>8</v>
      </c>
    </row>
    <row r="4" spans="2:70" x14ac:dyDescent="0.25">
      <c r="B4">
        <v>2</v>
      </c>
      <c r="C4" t="s">
        <v>399</v>
      </c>
      <c r="D4" s="6">
        <v>155587</v>
      </c>
      <c r="E4" s="6">
        <f t="shared" si="0"/>
        <v>155455</v>
      </c>
      <c r="F4">
        <v>35108385.68</v>
      </c>
      <c r="G4">
        <v>225.65119999999999</v>
      </c>
      <c r="H4">
        <v>336.98239999999998</v>
      </c>
      <c r="I4">
        <v>14.215299999999999</v>
      </c>
      <c r="J4">
        <v>4.6121999999999996</v>
      </c>
      <c r="K4" s="4">
        <f t="shared" si="1"/>
        <v>132</v>
      </c>
      <c r="L4">
        <v>17479</v>
      </c>
      <c r="M4">
        <v>36274</v>
      </c>
      <c r="N4">
        <v>35117</v>
      </c>
      <c r="O4">
        <v>24291</v>
      </c>
      <c r="P4">
        <v>14352</v>
      </c>
      <c r="Q4">
        <v>8425</v>
      </c>
      <c r="R4">
        <v>4939</v>
      </c>
      <c r="S4">
        <v>3221</v>
      </c>
      <c r="T4">
        <v>2188</v>
      </c>
      <c r="U4">
        <v>1643</v>
      </c>
      <c r="V4">
        <v>1238</v>
      </c>
      <c r="W4">
        <v>1075</v>
      </c>
      <c r="X4">
        <v>814</v>
      </c>
      <c r="Y4">
        <v>655</v>
      </c>
      <c r="Z4">
        <v>538</v>
      </c>
      <c r="AA4">
        <v>352</v>
      </c>
      <c r="AB4">
        <v>311</v>
      </c>
      <c r="AC4">
        <v>277</v>
      </c>
      <c r="AD4">
        <v>242</v>
      </c>
      <c r="AE4">
        <v>198</v>
      </c>
      <c r="AF4">
        <v>157</v>
      </c>
      <c r="AG4">
        <v>132</v>
      </c>
      <c r="AH4">
        <v>143</v>
      </c>
      <c r="AI4">
        <v>135</v>
      </c>
      <c r="AJ4">
        <v>108</v>
      </c>
      <c r="AK4">
        <v>109</v>
      </c>
      <c r="AL4">
        <v>101</v>
      </c>
      <c r="AM4">
        <v>83</v>
      </c>
      <c r="AN4">
        <v>73</v>
      </c>
      <c r="AO4">
        <v>78</v>
      </c>
      <c r="AP4">
        <v>66</v>
      </c>
      <c r="AQ4">
        <v>41</v>
      </c>
      <c r="AR4">
        <v>30</v>
      </c>
      <c r="AS4">
        <v>38</v>
      </c>
      <c r="AT4">
        <v>45</v>
      </c>
      <c r="AU4">
        <v>46</v>
      </c>
      <c r="AV4">
        <v>46</v>
      </c>
      <c r="AW4">
        <v>30</v>
      </c>
      <c r="AX4">
        <v>33</v>
      </c>
      <c r="AY4">
        <v>34</v>
      </c>
      <c r="AZ4">
        <v>30</v>
      </c>
      <c r="BA4">
        <v>28</v>
      </c>
      <c r="BB4">
        <v>16</v>
      </c>
      <c r="BC4">
        <v>24</v>
      </c>
      <c r="BD4">
        <v>18</v>
      </c>
      <c r="BE4">
        <v>25</v>
      </c>
      <c r="BF4">
        <v>15</v>
      </c>
      <c r="BG4">
        <v>22</v>
      </c>
      <c r="BH4">
        <v>23</v>
      </c>
      <c r="BI4">
        <v>15</v>
      </c>
      <c r="BJ4">
        <v>18</v>
      </c>
      <c r="BK4">
        <v>12</v>
      </c>
      <c r="BL4">
        <v>12</v>
      </c>
      <c r="BM4">
        <v>1</v>
      </c>
      <c r="BN4">
        <v>8</v>
      </c>
      <c r="BO4">
        <v>7</v>
      </c>
      <c r="BP4">
        <v>6</v>
      </c>
      <c r="BQ4">
        <v>11</v>
      </c>
      <c r="BR4">
        <v>7</v>
      </c>
    </row>
    <row r="5" spans="2:70" x14ac:dyDescent="0.25">
      <c r="B5">
        <v>3</v>
      </c>
      <c r="C5" t="s">
        <v>400</v>
      </c>
      <c r="D5" s="6">
        <v>155581</v>
      </c>
      <c r="E5" s="6">
        <f t="shared" si="0"/>
        <v>155393</v>
      </c>
      <c r="F5">
        <v>35681308.509999998</v>
      </c>
      <c r="G5">
        <v>229.34379999999999</v>
      </c>
      <c r="H5">
        <v>439.35579999999999</v>
      </c>
      <c r="I5">
        <v>14.1768</v>
      </c>
      <c r="J5">
        <v>4.5999999999999996</v>
      </c>
      <c r="K5" s="4">
        <f t="shared" si="1"/>
        <v>188</v>
      </c>
      <c r="L5">
        <v>17451</v>
      </c>
      <c r="M5">
        <v>35829</v>
      </c>
      <c r="N5">
        <v>34634</v>
      </c>
      <c r="O5">
        <v>24365</v>
      </c>
      <c r="P5">
        <v>14904</v>
      </c>
      <c r="Q5">
        <v>8525</v>
      </c>
      <c r="R5">
        <v>5178</v>
      </c>
      <c r="S5">
        <v>3312</v>
      </c>
      <c r="T5">
        <v>2347</v>
      </c>
      <c r="U5">
        <v>1654</v>
      </c>
      <c r="V5">
        <v>1224</v>
      </c>
      <c r="W5">
        <v>1021</v>
      </c>
      <c r="X5">
        <v>781</v>
      </c>
      <c r="Y5">
        <v>591</v>
      </c>
      <c r="Z5">
        <v>446</v>
      </c>
      <c r="AA5">
        <v>380</v>
      </c>
      <c r="AB5">
        <v>307</v>
      </c>
      <c r="AC5">
        <v>254</v>
      </c>
      <c r="AD5">
        <v>246</v>
      </c>
      <c r="AE5">
        <v>231</v>
      </c>
      <c r="AF5">
        <v>188</v>
      </c>
      <c r="AG5">
        <v>166</v>
      </c>
      <c r="AH5">
        <v>150</v>
      </c>
      <c r="AI5">
        <v>105</v>
      </c>
      <c r="AJ5">
        <v>120</v>
      </c>
      <c r="AK5">
        <v>96</v>
      </c>
      <c r="AL5">
        <v>91</v>
      </c>
      <c r="AM5">
        <v>74</v>
      </c>
      <c r="AN5">
        <v>78</v>
      </c>
      <c r="AO5">
        <v>60</v>
      </c>
      <c r="AP5">
        <v>68</v>
      </c>
      <c r="AQ5">
        <v>57</v>
      </c>
      <c r="AR5">
        <v>41</v>
      </c>
      <c r="AS5">
        <v>38</v>
      </c>
      <c r="AT5">
        <v>44</v>
      </c>
      <c r="AU5">
        <v>28</v>
      </c>
      <c r="AV5">
        <v>24</v>
      </c>
      <c r="AW5">
        <v>37</v>
      </c>
      <c r="AX5">
        <v>29</v>
      </c>
      <c r="AY5">
        <v>21</v>
      </c>
      <c r="AZ5">
        <v>31</v>
      </c>
      <c r="BA5">
        <v>20</v>
      </c>
      <c r="BB5">
        <v>17</v>
      </c>
      <c r="BC5">
        <v>11</v>
      </c>
      <c r="BD5">
        <v>15</v>
      </c>
      <c r="BE5">
        <v>12</v>
      </c>
      <c r="BF5">
        <v>10</v>
      </c>
      <c r="BG5">
        <v>12</v>
      </c>
      <c r="BH5">
        <v>7</v>
      </c>
      <c r="BI5">
        <v>10</v>
      </c>
      <c r="BJ5">
        <v>9</v>
      </c>
      <c r="BK5">
        <v>5</v>
      </c>
      <c r="BL5">
        <v>5</v>
      </c>
      <c r="BM5">
        <v>4</v>
      </c>
      <c r="BN5">
        <v>3</v>
      </c>
      <c r="BO5">
        <v>6</v>
      </c>
      <c r="BP5">
        <v>6</v>
      </c>
      <c r="BQ5">
        <v>6</v>
      </c>
      <c r="BR5">
        <v>9</v>
      </c>
    </row>
    <row r="6" spans="2:70" x14ac:dyDescent="0.25">
      <c r="B6">
        <v>4</v>
      </c>
      <c r="C6" t="s">
        <v>401</v>
      </c>
      <c r="D6" s="6">
        <v>155602</v>
      </c>
      <c r="E6" s="6">
        <f t="shared" si="0"/>
        <v>155426</v>
      </c>
      <c r="F6">
        <v>35055934.799999997</v>
      </c>
      <c r="G6">
        <v>225.29230000000001</v>
      </c>
      <c r="H6">
        <v>353.39620000000002</v>
      </c>
      <c r="I6">
        <v>14.2149</v>
      </c>
      <c r="J6">
        <v>4.6147</v>
      </c>
      <c r="K6" s="4">
        <f t="shared" si="1"/>
        <v>176</v>
      </c>
      <c r="L6">
        <v>17510</v>
      </c>
      <c r="M6">
        <v>36140</v>
      </c>
      <c r="N6">
        <v>34990</v>
      </c>
      <c r="O6">
        <v>24388</v>
      </c>
      <c r="P6">
        <v>14605</v>
      </c>
      <c r="Q6">
        <v>8637</v>
      </c>
      <c r="R6">
        <v>5048</v>
      </c>
      <c r="S6">
        <v>3228</v>
      </c>
      <c r="T6">
        <v>2236</v>
      </c>
      <c r="U6">
        <v>1571</v>
      </c>
      <c r="V6">
        <v>1343</v>
      </c>
      <c r="W6">
        <v>964</v>
      </c>
      <c r="X6">
        <v>757</v>
      </c>
      <c r="Y6">
        <v>549</v>
      </c>
      <c r="Z6">
        <v>377</v>
      </c>
      <c r="AA6">
        <v>338</v>
      </c>
      <c r="AB6">
        <v>290</v>
      </c>
      <c r="AC6">
        <v>265</v>
      </c>
      <c r="AD6">
        <v>246</v>
      </c>
      <c r="AE6">
        <v>206</v>
      </c>
      <c r="AF6">
        <v>157</v>
      </c>
      <c r="AG6">
        <v>144</v>
      </c>
      <c r="AH6">
        <v>117</v>
      </c>
      <c r="AI6">
        <v>106</v>
      </c>
      <c r="AJ6">
        <v>115</v>
      </c>
      <c r="AK6">
        <v>76</v>
      </c>
      <c r="AL6">
        <v>79</v>
      </c>
      <c r="AM6">
        <v>83</v>
      </c>
      <c r="AN6">
        <v>66</v>
      </c>
      <c r="AO6">
        <v>54</v>
      </c>
      <c r="AP6">
        <v>48</v>
      </c>
      <c r="AQ6">
        <v>46</v>
      </c>
      <c r="AR6">
        <v>63</v>
      </c>
      <c r="AS6">
        <v>56</v>
      </c>
      <c r="AT6">
        <v>51</v>
      </c>
      <c r="AU6">
        <v>49</v>
      </c>
      <c r="AV6">
        <v>43</v>
      </c>
      <c r="AW6">
        <v>43</v>
      </c>
      <c r="AX6">
        <v>27</v>
      </c>
      <c r="AY6">
        <v>37</v>
      </c>
      <c r="AZ6">
        <v>39</v>
      </c>
      <c r="BA6">
        <v>40</v>
      </c>
      <c r="BB6">
        <v>21</v>
      </c>
      <c r="BC6">
        <v>20</v>
      </c>
      <c r="BD6">
        <v>30</v>
      </c>
      <c r="BE6">
        <v>21</v>
      </c>
      <c r="BF6">
        <v>19</v>
      </c>
      <c r="BG6">
        <v>11</v>
      </c>
      <c r="BH6">
        <v>12</v>
      </c>
      <c r="BI6">
        <v>14</v>
      </c>
      <c r="BJ6">
        <v>6</v>
      </c>
      <c r="BK6">
        <v>8</v>
      </c>
      <c r="BL6">
        <v>5</v>
      </c>
      <c r="BM6">
        <v>8</v>
      </c>
      <c r="BN6">
        <v>3</v>
      </c>
      <c r="BO6">
        <v>7</v>
      </c>
      <c r="BP6">
        <v>3</v>
      </c>
      <c r="BQ6">
        <v>3</v>
      </c>
      <c r="BR6">
        <v>8</v>
      </c>
    </row>
    <row r="7" spans="2:70" x14ac:dyDescent="0.25">
      <c r="B7">
        <v>5</v>
      </c>
      <c r="C7" t="s">
        <v>402</v>
      </c>
      <c r="D7" s="6">
        <v>155618</v>
      </c>
      <c r="E7" s="6">
        <f t="shared" si="0"/>
        <v>155463</v>
      </c>
      <c r="F7">
        <v>34921244.810000002</v>
      </c>
      <c r="G7">
        <v>224.40360000000001</v>
      </c>
      <c r="H7">
        <v>354.67360000000002</v>
      </c>
      <c r="I7">
        <v>14.2012</v>
      </c>
      <c r="J7">
        <v>4.5888999999999998</v>
      </c>
      <c r="K7" s="4">
        <f t="shared" si="1"/>
        <v>155</v>
      </c>
      <c r="L7">
        <v>17365</v>
      </c>
      <c r="M7">
        <v>36052</v>
      </c>
      <c r="N7">
        <v>35390</v>
      </c>
      <c r="O7">
        <v>24147</v>
      </c>
      <c r="P7">
        <v>14584</v>
      </c>
      <c r="Q7">
        <v>8470</v>
      </c>
      <c r="R7">
        <v>5036</v>
      </c>
      <c r="S7">
        <v>3349</v>
      </c>
      <c r="T7">
        <v>2282</v>
      </c>
      <c r="U7">
        <v>1624</v>
      </c>
      <c r="V7">
        <v>1290</v>
      </c>
      <c r="W7">
        <v>958</v>
      </c>
      <c r="X7">
        <v>815</v>
      </c>
      <c r="Y7">
        <v>597</v>
      </c>
      <c r="Z7">
        <v>495</v>
      </c>
      <c r="AA7">
        <v>395</v>
      </c>
      <c r="AB7">
        <v>319</v>
      </c>
      <c r="AC7">
        <v>270</v>
      </c>
      <c r="AD7">
        <v>230</v>
      </c>
      <c r="AE7">
        <v>200</v>
      </c>
      <c r="AF7">
        <v>155</v>
      </c>
      <c r="AG7">
        <v>149</v>
      </c>
      <c r="AH7">
        <v>129</v>
      </c>
      <c r="AI7">
        <v>119</v>
      </c>
      <c r="AJ7">
        <v>102</v>
      </c>
      <c r="AK7">
        <v>92</v>
      </c>
      <c r="AL7">
        <v>65</v>
      </c>
      <c r="AM7">
        <v>78</v>
      </c>
      <c r="AN7">
        <v>67</v>
      </c>
      <c r="AO7">
        <v>54</v>
      </c>
      <c r="AP7">
        <v>54</v>
      </c>
      <c r="AQ7">
        <v>60</v>
      </c>
      <c r="AR7">
        <v>62</v>
      </c>
      <c r="AS7">
        <v>36</v>
      </c>
      <c r="AT7">
        <v>43</v>
      </c>
      <c r="AU7">
        <v>49</v>
      </c>
      <c r="AV7">
        <v>49</v>
      </c>
      <c r="AW7">
        <v>41</v>
      </c>
      <c r="AX7">
        <v>34</v>
      </c>
      <c r="AY7">
        <v>31</v>
      </c>
      <c r="AZ7">
        <v>14</v>
      </c>
      <c r="BA7">
        <v>13</v>
      </c>
      <c r="BB7">
        <v>11</v>
      </c>
      <c r="BC7">
        <v>8</v>
      </c>
      <c r="BD7">
        <v>10</v>
      </c>
      <c r="BE7">
        <v>9</v>
      </c>
      <c r="BF7">
        <v>6</v>
      </c>
      <c r="BG7">
        <v>7</v>
      </c>
      <c r="BH7">
        <v>2</v>
      </c>
      <c r="BI7">
        <v>11</v>
      </c>
      <c r="BJ7">
        <v>5</v>
      </c>
      <c r="BK7">
        <v>3</v>
      </c>
      <c r="BL7">
        <v>4</v>
      </c>
      <c r="BM7">
        <v>5</v>
      </c>
      <c r="BN7">
        <v>7</v>
      </c>
      <c r="BO7">
        <v>3</v>
      </c>
      <c r="BP7">
        <v>3</v>
      </c>
      <c r="BQ7">
        <v>2</v>
      </c>
      <c r="BR7">
        <v>3</v>
      </c>
    </row>
    <row r="8" spans="2:70" x14ac:dyDescent="0.25">
      <c r="B8">
        <v>6</v>
      </c>
      <c r="C8" t="s">
        <v>403</v>
      </c>
      <c r="D8" s="6">
        <v>155588</v>
      </c>
      <c r="E8" s="6">
        <f t="shared" si="0"/>
        <v>155414</v>
      </c>
      <c r="F8">
        <v>35095857.880000003</v>
      </c>
      <c r="G8">
        <v>225.57060000000001</v>
      </c>
      <c r="H8">
        <v>371.76220000000001</v>
      </c>
      <c r="I8">
        <v>14.202999999999999</v>
      </c>
      <c r="J8">
        <v>4.6052</v>
      </c>
      <c r="K8" s="4">
        <f t="shared" si="1"/>
        <v>174</v>
      </c>
      <c r="L8">
        <v>17327</v>
      </c>
      <c r="M8">
        <v>36024</v>
      </c>
      <c r="N8">
        <v>34862</v>
      </c>
      <c r="O8">
        <v>24651</v>
      </c>
      <c r="P8">
        <v>14599</v>
      </c>
      <c r="Q8">
        <v>8570</v>
      </c>
      <c r="R8">
        <v>5041</v>
      </c>
      <c r="S8">
        <v>3374</v>
      </c>
      <c r="T8">
        <v>2234</v>
      </c>
      <c r="U8">
        <v>1773</v>
      </c>
      <c r="V8">
        <v>1382</v>
      </c>
      <c r="W8">
        <v>1028</v>
      </c>
      <c r="X8">
        <v>801</v>
      </c>
      <c r="Y8">
        <v>539</v>
      </c>
      <c r="Z8">
        <v>441</v>
      </c>
      <c r="AA8">
        <v>301</v>
      </c>
      <c r="AB8">
        <v>276</v>
      </c>
      <c r="AC8">
        <v>238</v>
      </c>
      <c r="AD8">
        <v>197</v>
      </c>
      <c r="AE8">
        <v>157</v>
      </c>
      <c r="AF8">
        <v>136</v>
      </c>
      <c r="AG8">
        <v>131</v>
      </c>
      <c r="AH8">
        <v>112</v>
      </c>
      <c r="AI8">
        <v>113</v>
      </c>
      <c r="AJ8">
        <v>85</v>
      </c>
      <c r="AK8">
        <v>107</v>
      </c>
      <c r="AL8">
        <v>76</v>
      </c>
      <c r="AM8">
        <v>70</v>
      </c>
      <c r="AN8">
        <v>64</v>
      </c>
      <c r="AO8">
        <v>55</v>
      </c>
      <c r="AP8">
        <v>38</v>
      </c>
      <c r="AQ8">
        <v>42</v>
      </c>
      <c r="AR8">
        <v>35</v>
      </c>
      <c r="AS8">
        <v>40</v>
      </c>
      <c r="AT8">
        <v>37</v>
      </c>
      <c r="AU8">
        <v>31</v>
      </c>
      <c r="AV8">
        <v>41</v>
      </c>
      <c r="AW8">
        <v>43</v>
      </c>
      <c r="AX8">
        <v>31</v>
      </c>
      <c r="AY8">
        <v>22</v>
      </c>
      <c r="AZ8">
        <v>20</v>
      </c>
      <c r="BA8">
        <v>23</v>
      </c>
      <c r="BB8">
        <v>25</v>
      </c>
      <c r="BC8">
        <v>18</v>
      </c>
      <c r="BD8">
        <v>15</v>
      </c>
      <c r="BE8">
        <v>19</v>
      </c>
      <c r="BF8">
        <v>12</v>
      </c>
      <c r="BG8">
        <v>16</v>
      </c>
      <c r="BH8">
        <v>12</v>
      </c>
      <c r="BI8">
        <v>21</v>
      </c>
      <c r="BJ8">
        <v>18</v>
      </c>
      <c r="BK8">
        <v>12</v>
      </c>
      <c r="BL8">
        <v>11</v>
      </c>
      <c r="BM8">
        <v>15</v>
      </c>
      <c r="BN8">
        <v>12</v>
      </c>
      <c r="BO8">
        <v>14</v>
      </c>
      <c r="BP8">
        <v>10</v>
      </c>
      <c r="BQ8">
        <v>10</v>
      </c>
      <c r="BR8">
        <v>7</v>
      </c>
    </row>
    <row r="9" spans="2:70" x14ac:dyDescent="0.25">
      <c r="B9">
        <v>7</v>
      </c>
      <c r="C9" t="s">
        <v>404</v>
      </c>
      <c r="D9" s="6">
        <v>155595</v>
      </c>
      <c r="E9" s="6">
        <f t="shared" si="0"/>
        <v>155394</v>
      </c>
      <c r="F9">
        <v>35632235.890000001</v>
      </c>
      <c r="G9">
        <v>229.00630000000001</v>
      </c>
      <c r="H9">
        <v>346.85950000000003</v>
      </c>
      <c r="I9">
        <v>14.182499999999999</v>
      </c>
      <c r="J9">
        <v>4.6212</v>
      </c>
      <c r="K9" s="4">
        <f t="shared" si="1"/>
        <v>201</v>
      </c>
      <c r="L9">
        <v>17292</v>
      </c>
      <c r="M9">
        <v>36131</v>
      </c>
      <c r="N9">
        <v>34747</v>
      </c>
      <c r="O9">
        <v>24394</v>
      </c>
      <c r="P9">
        <v>14628</v>
      </c>
      <c r="Q9">
        <v>8420</v>
      </c>
      <c r="R9">
        <v>4927</v>
      </c>
      <c r="S9">
        <v>3331</v>
      </c>
      <c r="T9">
        <v>2214</v>
      </c>
      <c r="U9">
        <v>1701</v>
      </c>
      <c r="V9">
        <v>1296</v>
      </c>
      <c r="W9">
        <v>1040</v>
      </c>
      <c r="X9">
        <v>801</v>
      </c>
      <c r="Y9">
        <v>619</v>
      </c>
      <c r="Z9">
        <v>521</v>
      </c>
      <c r="AA9">
        <v>379</v>
      </c>
      <c r="AB9">
        <v>327</v>
      </c>
      <c r="AC9">
        <v>286</v>
      </c>
      <c r="AD9">
        <v>250</v>
      </c>
      <c r="AE9">
        <v>188</v>
      </c>
      <c r="AF9">
        <v>189</v>
      </c>
      <c r="AG9">
        <v>159</v>
      </c>
      <c r="AH9">
        <v>159</v>
      </c>
      <c r="AI9">
        <v>122</v>
      </c>
      <c r="AJ9">
        <v>116</v>
      </c>
      <c r="AK9">
        <v>93</v>
      </c>
      <c r="AL9">
        <v>89</v>
      </c>
      <c r="AM9">
        <v>95</v>
      </c>
      <c r="AN9">
        <v>64</v>
      </c>
      <c r="AO9">
        <v>62</v>
      </c>
      <c r="AP9">
        <v>56</v>
      </c>
      <c r="AQ9">
        <v>80</v>
      </c>
      <c r="AR9">
        <v>54</v>
      </c>
      <c r="AS9">
        <v>50</v>
      </c>
      <c r="AT9">
        <v>51</v>
      </c>
      <c r="AU9">
        <v>41</v>
      </c>
      <c r="AV9">
        <v>47</v>
      </c>
      <c r="AW9">
        <v>37</v>
      </c>
      <c r="AX9">
        <v>27</v>
      </c>
      <c r="AY9">
        <v>33</v>
      </c>
      <c r="AZ9">
        <v>27</v>
      </c>
      <c r="BA9">
        <v>25</v>
      </c>
      <c r="BB9">
        <v>20</v>
      </c>
      <c r="BC9">
        <v>22</v>
      </c>
      <c r="BD9">
        <v>19</v>
      </c>
      <c r="BE9">
        <v>33</v>
      </c>
      <c r="BF9">
        <v>21</v>
      </c>
      <c r="BG9">
        <v>12</v>
      </c>
      <c r="BH9">
        <v>9</v>
      </c>
      <c r="BI9">
        <v>14</v>
      </c>
      <c r="BJ9">
        <v>13</v>
      </c>
      <c r="BK9">
        <v>15</v>
      </c>
      <c r="BL9">
        <v>10</v>
      </c>
      <c r="BM9">
        <v>8</v>
      </c>
      <c r="BN9">
        <v>6</v>
      </c>
      <c r="BO9">
        <v>7</v>
      </c>
      <c r="BP9">
        <v>5</v>
      </c>
      <c r="BQ9">
        <v>9</v>
      </c>
      <c r="BR9">
        <v>3</v>
      </c>
    </row>
    <row r="10" spans="2:70" x14ac:dyDescent="0.25">
      <c r="B10">
        <v>8</v>
      </c>
      <c r="C10" t="s">
        <v>405</v>
      </c>
      <c r="D10" s="6">
        <v>155546</v>
      </c>
      <c r="E10" s="6">
        <f t="shared" si="0"/>
        <v>155249</v>
      </c>
      <c r="F10">
        <v>37007724.549999997</v>
      </c>
      <c r="G10">
        <v>237.92140000000001</v>
      </c>
      <c r="H10">
        <v>405.61450000000002</v>
      </c>
      <c r="I10">
        <v>14.129300000000001</v>
      </c>
      <c r="J10">
        <v>4.6298000000000004</v>
      </c>
      <c r="K10" s="4">
        <f t="shared" si="1"/>
        <v>297</v>
      </c>
      <c r="L10">
        <v>17205</v>
      </c>
      <c r="M10">
        <v>35484</v>
      </c>
      <c r="N10">
        <v>34630</v>
      </c>
      <c r="O10">
        <v>24015</v>
      </c>
      <c r="P10">
        <v>14705</v>
      </c>
      <c r="Q10">
        <v>8557</v>
      </c>
      <c r="R10">
        <v>5225</v>
      </c>
      <c r="S10">
        <v>3381</v>
      </c>
      <c r="T10">
        <v>2418</v>
      </c>
      <c r="U10">
        <v>1710</v>
      </c>
      <c r="V10">
        <v>1353</v>
      </c>
      <c r="W10">
        <v>1020</v>
      </c>
      <c r="X10">
        <v>836</v>
      </c>
      <c r="Y10">
        <v>644</v>
      </c>
      <c r="Z10">
        <v>535</v>
      </c>
      <c r="AA10">
        <v>423</v>
      </c>
      <c r="AB10">
        <v>331</v>
      </c>
      <c r="AC10">
        <v>285</v>
      </c>
      <c r="AD10">
        <v>215</v>
      </c>
      <c r="AE10">
        <v>190</v>
      </c>
      <c r="AF10">
        <v>210</v>
      </c>
      <c r="AG10">
        <v>137</v>
      </c>
      <c r="AH10">
        <v>140</v>
      </c>
      <c r="AI10">
        <v>136</v>
      </c>
      <c r="AJ10">
        <v>107</v>
      </c>
      <c r="AK10">
        <v>84</v>
      </c>
      <c r="AL10">
        <v>72</v>
      </c>
      <c r="AM10">
        <v>98</v>
      </c>
      <c r="AN10">
        <v>81</v>
      </c>
      <c r="AO10">
        <v>62</v>
      </c>
      <c r="AP10">
        <v>80</v>
      </c>
      <c r="AQ10">
        <v>68</v>
      </c>
      <c r="AR10">
        <v>53</v>
      </c>
      <c r="AS10">
        <v>60</v>
      </c>
      <c r="AT10">
        <v>49</v>
      </c>
      <c r="AU10">
        <v>53</v>
      </c>
      <c r="AV10">
        <v>46</v>
      </c>
      <c r="AW10">
        <v>56</v>
      </c>
      <c r="AX10">
        <v>48</v>
      </c>
      <c r="AY10">
        <v>37</v>
      </c>
      <c r="AZ10">
        <v>35</v>
      </c>
      <c r="BA10">
        <v>28</v>
      </c>
      <c r="BB10">
        <v>35</v>
      </c>
      <c r="BC10">
        <v>29</v>
      </c>
      <c r="BD10">
        <v>23</v>
      </c>
      <c r="BE10">
        <v>27</v>
      </c>
      <c r="BF10">
        <v>30</v>
      </c>
      <c r="BG10">
        <v>26</v>
      </c>
      <c r="BH10">
        <v>26</v>
      </c>
      <c r="BI10">
        <v>24</v>
      </c>
      <c r="BJ10">
        <v>35</v>
      </c>
      <c r="BK10">
        <v>26</v>
      </c>
      <c r="BL10">
        <v>13</v>
      </c>
      <c r="BM10">
        <v>12</v>
      </c>
      <c r="BN10">
        <v>8</v>
      </c>
      <c r="BO10">
        <v>10</v>
      </c>
      <c r="BP10">
        <v>10</v>
      </c>
      <c r="BQ10">
        <v>7</v>
      </c>
      <c r="BR10">
        <v>6</v>
      </c>
    </row>
    <row r="11" spans="2:70" x14ac:dyDescent="0.25">
      <c r="B11">
        <v>9</v>
      </c>
      <c r="C11" t="s">
        <v>406</v>
      </c>
      <c r="D11" s="6">
        <v>155621</v>
      </c>
      <c r="E11" s="6">
        <f>SUM(L11:BR11)</f>
        <v>155485</v>
      </c>
      <c r="F11">
        <v>34911874.210000001</v>
      </c>
      <c r="G11">
        <v>224.34049999999999</v>
      </c>
      <c r="H11">
        <v>317.37049999999999</v>
      </c>
      <c r="I11">
        <v>14.193</v>
      </c>
      <c r="J11">
        <v>4.6067</v>
      </c>
      <c r="K11" s="4">
        <f t="shared" si="1"/>
        <v>136</v>
      </c>
      <c r="L11">
        <v>17475</v>
      </c>
      <c r="M11">
        <v>35976</v>
      </c>
      <c r="N11">
        <v>34861</v>
      </c>
      <c r="O11">
        <v>24415</v>
      </c>
      <c r="P11">
        <v>14670</v>
      </c>
      <c r="Q11">
        <v>8428</v>
      </c>
      <c r="R11">
        <v>5011</v>
      </c>
      <c r="S11">
        <v>3288</v>
      </c>
      <c r="T11">
        <v>2252</v>
      </c>
      <c r="U11">
        <v>1710</v>
      </c>
      <c r="V11">
        <v>1267</v>
      </c>
      <c r="W11">
        <v>1062</v>
      </c>
      <c r="X11">
        <v>809</v>
      </c>
      <c r="Y11">
        <v>665</v>
      </c>
      <c r="Z11">
        <v>436</v>
      </c>
      <c r="AA11">
        <v>364</v>
      </c>
      <c r="AB11">
        <v>338</v>
      </c>
      <c r="AC11">
        <v>276</v>
      </c>
      <c r="AD11">
        <v>235</v>
      </c>
      <c r="AE11">
        <v>195</v>
      </c>
      <c r="AF11">
        <v>192</v>
      </c>
      <c r="AG11">
        <v>154</v>
      </c>
      <c r="AH11">
        <v>149</v>
      </c>
      <c r="AI11">
        <v>111</v>
      </c>
      <c r="AJ11">
        <v>105</v>
      </c>
      <c r="AK11">
        <v>108</v>
      </c>
      <c r="AL11">
        <v>91</v>
      </c>
      <c r="AM11">
        <v>86</v>
      </c>
      <c r="AN11">
        <v>76</v>
      </c>
      <c r="AO11">
        <v>79</v>
      </c>
      <c r="AP11">
        <v>66</v>
      </c>
      <c r="AQ11">
        <v>55</v>
      </c>
      <c r="AR11">
        <v>40</v>
      </c>
      <c r="AS11">
        <v>36</v>
      </c>
      <c r="AT11">
        <v>34</v>
      </c>
      <c r="AU11">
        <v>28</v>
      </c>
      <c r="AV11">
        <v>40</v>
      </c>
      <c r="AW11">
        <v>24</v>
      </c>
      <c r="AX11">
        <v>36</v>
      </c>
      <c r="AY11">
        <v>38</v>
      </c>
      <c r="AZ11">
        <v>31</v>
      </c>
      <c r="BA11">
        <v>20</v>
      </c>
      <c r="BB11">
        <v>22</v>
      </c>
      <c r="BC11">
        <v>10</v>
      </c>
      <c r="BD11">
        <v>14</v>
      </c>
      <c r="BE11">
        <v>14</v>
      </c>
      <c r="BF11">
        <v>12</v>
      </c>
      <c r="BG11">
        <v>15</v>
      </c>
      <c r="BH11">
        <v>7</v>
      </c>
      <c r="BI11">
        <v>10</v>
      </c>
      <c r="BJ11">
        <v>8</v>
      </c>
      <c r="BK11">
        <v>4</v>
      </c>
      <c r="BL11">
        <v>3</v>
      </c>
      <c r="BM11">
        <v>5</v>
      </c>
      <c r="BN11">
        <v>8</v>
      </c>
      <c r="BO11">
        <v>5</v>
      </c>
      <c r="BP11">
        <v>5</v>
      </c>
      <c r="BQ11">
        <v>4</v>
      </c>
      <c r="BR11">
        <v>7</v>
      </c>
    </row>
    <row r="13" spans="2:70" x14ac:dyDescent="0.25">
      <c r="G13">
        <f>AVERAGE(G2:G11)</f>
        <v>228.77692999999999</v>
      </c>
      <c r="I13" t="s">
        <v>446</v>
      </c>
      <c r="J13" t="s">
        <v>407</v>
      </c>
      <c r="K13" s="4">
        <f>AVERAGE(K2:K11)</f>
        <v>199.7</v>
      </c>
      <c r="L13">
        <f>AVERAGE(L2:L11)</f>
        <v>17363.5</v>
      </c>
      <c r="M13">
        <f t="shared" ref="M13:AO13" si="2">AVERAGE(M2:M11)</f>
        <v>35928.6</v>
      </c>
      <c r="N13">
        <f t="shared" si="2"/>
        <v>34852.1</v>
      </c>
      <c r="O13">
        <f t="shared" si="2"/>
        <v>24322.2</v>
      </c>
      <c r="P13">
        <f t="shared" si="2"/>
        <v>14638</v>
      </c>
      <c r="Q13">
        <f t="shared" si="2"/>
        <v>8515.5</v>
      </c>
      <c r="R13">
        <f t="shared" si="2"/>
        <v>5080.8</v>
      </c>
      <c r="S13">
        <f t="shared" si="2"/>
        <v>3321.7</v>
      </c>
      <c r="T13">
        <f t="shared" si="2"/>
        <v>2276.8000000000002</v>
      </c>
      <c r="U13">
        <f t="shared" si="2"/>
        <v>1688.5</v>
      </c>
      <c r="V13">
        <f t="shared" si="2"/>
        <v>1305.2</v>
      </c>
      <c r="W13">
        <f t="shared" si="2"/>
        <v>1032.0999999999999</v>
      </c>
      <c r="X13">
        <f t="shared" si="2"/>
        <v>807.2</v>
      </c>
      <c r="Y13">
        <f t="shared" si="2"/>
        <v>621.29999999999995</v>
      </c>
      <c r="Z13">
        <f t="shared" si="2"/>
        <v>474.2</v>
      </c>
      <c r="AA13">
        <f t="shared" si="2"/>
        <v>374.5</v>
      </c>
      <c r="AB13">
        <f t="shared" si="2"/>
        <v>313</v>
      </c>
      <c r="AC13">
        <f t="shared" si="2"/>
        <v>272.89999999999998</v>
      </c>
      <c r="AD13">
        <f t="shared" si="2"/>
        <v>234</v>
      </c>
      <c r="AE13">
        <f t="shared" si="2"/>
        <v>197.9</v>
      </c>
      <c r="AF13">
        <f t="shared" si="2"/>
        <v>177.6</v>
      </c>
      <c r="AG13">
        <f t="shared" si="2"/>
        <v>150.9</v>
      </c>
      <c r="AH13">
        <f t="shared" si="2"/>
        <v>139.5</v>
      </c>
      <c r="AI13">
        <f t="shared" si="2"/>
        <v>118.2</v>
      </c>
      <c r="AJ13">
        <f t="shared" si="2"/>
        <v>108.3</v>
      </c>
      <c r="AK13">
        <f t="shared" si="2"/>
        <v>99.7</v>
      </c>
      <c r="AL13">
        <f t="shared" si="2"/>
        <v>84.7</v>
      </c>
      <c r="AM13">
        <f t="shared" si="2"/>
        <v>84.3</v>
      </c>
      <c r="AN13">
        <f t="shared" si="2"/>
        <v>72.5</v>
      </c>
      <c r="AO13">
        <f t="shared" si="2"/>
        <v>64.8</v>
      </c>
      <c r="AQ13">
        <f>SUM(L13:AO13)</f>
        <v>154720.5</v>
      </c>
    </row>
    <row r="14" spans="2:70" x14ac:dyDescent="0.25">
      <c r="I14" t="s">
        <v>452</v>
      </c>
      <c r="J14" t="s">
        <v>407</v>
      </c>
      <c r="K14" s="4">
        <v>112.9</v>
      </c>
      <c r="L14">
        <v>2264.9</v>
      </c>
      <c r="M14">
        <v>4955.5</v>
      </c>
      <c r="N14">
        <v>9757.9</v>
      </c>
      <c r="O14">
        <v>12723.9</v>
      </c>
      <c r="P14">
        <v>12613.1</v>
      </c>
      <c r="Q14">
        <v>10373.799999999999</v>
      </c>
      <c r="R14">
        <v>7673.5</v>
      </c>
      <c r="S14">
        <v>5384.6</v>
      </c>
      <c r="T14">
        <v>3668.5</v>
      </c>
      <c r="U14">
        <v>2494.8000000000002</v>
      </c>
      <c r="V14">
        <v>1767.6</v>
      </c>
      <c r="W14">
        <v>1268.4000000000001</v>
      </c>
      <c r="X14">
        <v>936.3</v>
      </c>
      <c r="Y14">
        <v>684.1</v>
      </c>
      <c r="Z14">
        <v>534.5</v>
      </c>
      <c r="AA14">
        <v>393.7</v>
      </c>
      <c r="AB14">
        <v>305.8</v>
      </c>
      <c r="AC14">
        <v>241.8</v>
      </c>
      <c r="AD14">
        <v>188.4</v>
      </c>
      <c r="AE14">
        <v>160.1</v>
      </c>
      <c r="AF14">
        <v>128.6</v>
      </c>
      <c r="AG14">
        <v>109.2</v>
      </c>
      <c r="AH14">
        <v>92.8</v>
      </c>
      <c r="AI14">
        <v>76.8</v>
      </c>
      <c r="AJ14">
        <v>68.2</v>
      </c>
      <c r="AK14">
        <v>58.7</v>
      </c>
      <c r="AL14">
        <v>49</v>
      </c>
      <c r="AM14">
        <v>45.7</v>
      </c>
      <c r="AN14">
        <v>36.6</v>
      </c>
      <c r="AO14">
        <v>32.799999999999997</v>
      </c>
    </row>
    <row r="15" spans="2:70" x14ac:dyDescent="0.25">
      <c r="I15" t="s">
        <v>453</v>
      </c>
      <c r="J15" t="s">
        <v>407</v>
      </c>
      <c r="K15" s="4">
        <v>115.2</v>
      </c>
      <c r="L15">
        <v>4079.2</v>
      </c>
      <c r="M15">
        <v>7616</v>
      </c>
      <c r="N15">
        <v>12090.3</v>
      </c>
      <c r="O15">
        <v>14135</v>
      </c>
      <c r="P15">
        <v>12882.2</v>
      </c>
      <c r="Q15">
        <v>9811.9</v>
      </c>
      <c r="R15">
        <v>6730.4</v>
      </c>
      <c r="S15">
        <v>4407.8999999999996</v>
      </c>
      <c r="T15">
        <v>2853.9</v>
      </c>
      <c r="U15">
        <v>1918.9</v>
      </c>
      <c r="V15">
        <v>1333.6</v>
      </c>
      <c r="W15">
        <v>978.7</v>
      </c>
      <c r="X15">
        <v>714.4</v>
      </c>
      <c r="Y15">
        <v>520.4</v>
      </c>
      <c r="Z15">
        <v>378.8</v>
      </c>
      <c r="AA15">
        <v>278.89999999999998</v>
      </c>
      <c r="AB15">
        <v>208.3</v>
      </c>
      <c r="AC15">
        <v>174.1</v>
      </c>
      <c r="AD15">
        <v>135.5</v>
      </c>
      <c r="AE15">
        <v>113.1</v>
      </c>
      <c r="AF15">
        <v>94.3</v>
      </c>
      <c r="AG15">
        <v>80.400000000000006</v>
      </c>
      <c r="AH15">
        <v>70.400000000000006</v>
      </c>
      <c r="AI15">
        <v>58.2</v>
      </c>
      <c r="AJ15">
        <v>51.1</v>
      </c>
      <c r="AK15">
        <v>49.1</v>
      </c>
      <c r="AL15">
        <v>41.3</v>
      </c>
      <c r="AM15">
        <v>35.200000000000003</v>
      </c>
      <c r="AN15">
        <v>31.6</v>
      </c>
      <c r="AO15">
        <v>28.1</v>
      </c>
    </row>
    <row r="17" spans="9:41" x14ac:dyDescent="0.25">
      <c r="I17" t="s">
        <v>447</v>
      </c>
      <c r="K17">
        <v>0</v>
      </c>
      <c r="L17">
        <v>1</v>
      </c>
      <c r="M17">
        <v>2</v>
      </c>
      <c r="N17">
        <v>3</v>
      </c>
      <c r="O17">
        <v>4</v>
      </c>
      <c r="P17">
        <v>5</v>
      </c>
      <c r="Q17">
        <v>6</v>
      </c>
      <c r="R17">
        <v>7</v>
      </c>
      <c r="S17">
        <v>8</v>
      </c>
      <c r="T17">
        <v>9</v>
      </c>
      <c r="U17">
        <v>10</v>
      </c>
      <c r="V17">
        <v>11</v>
      </c>
      <c r="W17">
        <v>12</v>
      </c>
      <c r="X17">
        <v>13</v>
      </c>
      <c r="Y17">
        <v>14</v>
      </c>
      <c r="Z17">
        <v>15</v>
      </c>
      <c r="AA17">
        <v>16</v>
      </c>
      <c r="AB17">
        <v>17</v>
      </c>
      <c r="AC17">
        <v>18</v>
      </c>
      <c r="AD17">
        <v>19</v>
      </c>
      <c r="AE17">
        <v>20</v>
      </c>
      <c r="AF17">
        <v>21</v>
      </c>
      <c r="AG17">
        <v>22</v>
      </c>
      <c r="AH17">
        <v>23</v>
      </c>
      <c r="AI17">
        <v>24</v>
      </c>
      <c r="AJ17">
        <v>25</v>
      </c>
      <c r="AK17">
        <v>26</v>
      </c>
      <c r="AL17">
        <v>27</v>
      </c>
      <c r="AM17">
        <v>28</v>
      </c>
      <c r="AN17">
        <v>29</v>
      </c>
      <c r="AO17">
        <v>30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00179-C6A6-47FF-85BB-7EF1AECA65DF}">
  <dimension ref="B1:BR25"/>
  <sheetViews>
    <sheetView workbookViewId="0">
      <selection activeCell="D31" sqref="D31"/>
    </sheetView>
  </sheetViews>
  <sheetFormatPr defaultRowHeight="15" x14ac:dyDescent="0.25"/>
  <cols>
    <col min="4" max="4" width="18.140625" customWidth="1"/>
    <col min="5" max="5" width="19.28515625" customWidth="1"/>
  </cols>
  <sheetData>
    <row r="1" spans="2:70" x14ac:dyDescent="0.25">
      <c r="B1" t="s">
        <v>331</v>
      </c>
      <c r="C1" t="s">
        <v>332</v>
      </c>
      <c r="D1" s="5" t="s">
        <v>444</v>
      </c>
      <c r="E1" s="5" t="s">
        <v>445</v>
      </c>
      <c r="F1" t="s">
        <v>333</v>
      </c>
      <c r="G1" t="s">
        <v>334</v>
      </c>
      <c r="H1" t="s">
        <v>335</v>
      </c>
      <c r="I1" t="s">
        <v>336</v>
      </c>
      <c r="J1" t="s">
        <v>337</v>
      </c>
      <c r="K1" t="s">
        <v>443</v>
      </c>
      <c r="L1" t="s">
        <v>338</v>
      </c>
      <c r="M1" t="s">
        <v>339</v>
      </c>
      <c r="N1" t="s">
        <v>340</v>
      </c>
      <c r="O1" t="s">
        <v>341</v>
      </c>
      <c r="P1" t="s">
        <v>342</v>
      </c>
      <c r="Q1" t="s">
        <v>343</v>
      </c>
      <c r="R1" t="s">
        <v>344</v>
      </c>
      <c r="S1" t="s">
        <v>345</v>
      </c>
      <c r="T1" t="s">
        <v>346</v>
      </c>
      <c r="U1" t="s">
        <v>347</v>
      </c>
      <c r="V1" t="s">
        <v>348</v>
      </c>
      <c r="W1" t="s">
        <v>349</v>
      </c>
      <c r="X1" t="s">
        <v>350</v>
      </c>
      <c r="Y1" t="s">
        <v>351</v>
      </c>
      <c r="Z1" t="s">
        <v>352</v>
      </c>
      <c r="AA1" t="s">
        <v>353</v>
      </c>
      <c r="AB1" t="s">
        <v>354</v>
      </c>
      <c r="AC1" t="s">
        <v>355</v>
      </c>
      <c r="AD1" t="s">
        <v>356</v>
      </c>
      <c r="AE1" t="s">
        <v>357</v>
      </c>
      <c r="AF1" t="s">
        <v>358</v>
      </c>
      <c r="AG1" t="s">
        <v>359</v>
      </c>
      <c r="AH1" t="s">
        <v>360</v>
      </c>
      <c r="AI1" t="s">
        <v>361</v>
      </c>
      <c r="AJ1" t="s">
        <v>362</v>
      </c>
      <c r="AK1" t="s">
        <v>363</v>
      </c>
      <c r="AL1" t="s">
        <v>364</v>
      </c>
      <c r="AM1" t="s">
        <v>365</v>
      </c>
      <c r="AN1" t="s">
        <v>366</v>
      </c>
      <c r="AO1" t="s">
        <v>367</v>
      </c>
      <c r="AP1" t="s">
        <v>368</v>
      </c>
      <c r="AQ1" t="s">
        <v>369</v>
      </c>
      <c r="AR1" t="s">
        <v>370</v>
      </c>
      <c r="AS1" t="s">
        <v>371</v>
      </c>
      <c r="AT1" t="s">
        <v>372</v>
      </c>
      <c r="AU1" t="s">
        <v>373</v>
      </c>
      <c r="AV1" t="s">
        <v>374</v>
      </c>
      <c r="AW1" t="s">
        <v>375</v>
      </c>
      <c r="AX1" t="s">
        <v>376</v>
      </c>
      <c r="AY1" t="s">
        <v>377</v>
      </c>
      <c r="AZ1" t="s">
        <v>378</v>
      </c>
      <c r="BA1" t="s">
        <v>379</v>
      </c>
      <c r="BB1" t="s">
        <v>380</v>
      </c>
      <c r="BC1" t="s">
        <v>381</v>
      </c>
      <c r="BD1" t="s">
        <v>382</v>
      </c>
      <c r="BE1" t="s">
        <v>383</v>
      </c>
      <c r="BF1" t="s">
        <v>384</v>
      </c>
      <c r="BG1" t="s">
        <v>385</v>
      </c>
      <c r="BH1" t="s">
        <v>386</v>
      </c>
      <c r="BI1" t="s">
        <v>387</v>
      </c>
      <c r="BJ1" t="s">
        <v>388</v>
      </c>
      <c r="BK1" t="s">
        <v>389</v>
      </c>
      <c r="BL1" t="s">
        <v>390</v>
      </c>
      <c r="BM1" t="s">
        <v>391</v>
      </c>
      <c r="BN1" t="s">
        <v>392</v>
      </c>
      <c r="BO1" t="s">
        <v>393</v>
      </c>
      <c r="BP1" t="s">
        <v>394</v>
      </c>
      <c r="BQ1" t="s">
        <v>395</v>
      </c>
      <c r="BR1" t="s">
        <v>396</v>
      </c>
    </row>
    <row r="2" spans="2:70" x14ac:dyDescent="0.25">
      <c r="B2">
        <v>0</v>
      </c>
      <c r="C2" t="s">
        <v>408</v>
      </c>
      <c r="D2">
        <f t="shared" ref="D2:D11" si="0">E16</f>
        <v>79678</v>
      </c>
      <c r="E2">
        <f t="shared" ref="E2:E11" si="1">SUM(L2:BR2)</f>
        <v>79514</v>
      </c>
      <c r="F2">
        <v>28193129.190000001</v>
      </c>
      <c r="G2">
        <v>353.84280000000001</v>
      </c>
      <c r="H2">
        <v>362.21600000000001</v>
      </c>
      <c r="I2">
        <v>12.121700000000001</v>
      </c>
      <c r="J2">
        <v>3.3254999999999999</v>
      </c>
      <c r="K2">
        <f>D2-E2</f>
        <v>164</v>
      </c>
      <c r="L2">
        <v>2310</v>
      </c>
      <c r="M2">
        <v>4957</v>
      </c>
      <c r="N2">
        <v>9823</v>
      </c>
      <c r="O2">
        <v>12774</v>
      </c>
      <c r="P2">
        <v>12593</v>
      </c>
      <c r="Q2">
        <v>10328</v>
      </c>
      <c r="R2">
        <v>7685</v>
      </c>
      <c r="S2">
        <v>5233</v>
      </c>
      <c r="T2">
        <v>3700</v>
      </c>
      <c r="U2">
        <v>2422</v>
      </c>
      <c r="V2">
        <v>1792</v>
      </c>
      <c r="W2">
        <v>1242</v>
      </c>
      <c r="X2">
        <v>911</v>
      </c>
      <c r="Y2">
        <v>716</v>
      </c>
      <c r="Z2">
        <v>555</v>
      </c>
      <c r="AA2">
        <v>392</v>
      </c>
      <c r="AB2">
        <v>292</v>
      </c>
      <c r="AC2">
        <v>266</v>
      </c>
      <c r="AD2">
        <v>184</v>
      </c>
      <c r="AE2">
        <v>174</v>
      </c>
      <c r="AF2">
        <v>111</v>
      </c>
      <c r="AG2">
        <v>113</v>
      </c>
      <c r="AH2">
        <v>87</v>
      </c>
      <c r="AI2">
        <v>80</v>
      </c>
      <c r="AJ2">
        <v>66</v>
      </c>
      <c r="AK2">
        <v>61</v>
      </c>
      <c r="AL2">
        <v>49</v>
      </c>
      <c r="AM2">
        <v>58</v>
      </c>
      <c r="AN2">
        <v>45</v>
      </c>
      <c r="AO2">
        <v>35</v>
      </c>
      <c r="AP2">
        <v>32</v>
      </c>
      <c r="AQ2">
        <v>32</v>
      </c>
      <c r="AR2">
        <v>26</v>
      </c>
      <c r="AS2">
        <v>33</v>
      </c>
      <c r="AT2">
        <v>27</v>
      </c>
      <c r="AU2">
        <v>19</v>
      </c>
      <c r="AV2">
        <v>17</v>
      </c>
      <c r="AW2">
        <v>20</v>
      </c>
      <c r="AX2">
        <v>12</v>
      </c>
      <c r="AY2">
        <v>14</v>
      </c>
      <c r="AZ2">
        <v>9</v>
      </c>
      <c r="BA2">
        <v>7</v>
      </c>
      <c r="BB2">
        <v>11</v>
      </c>
      <c r="BC2">
        <v>17</v>
      </c>
      <c r="BD2">
        <v>14</v>
      </c>
      <c r="BE2">
        <v>11</v>
      </c>
      <c r="BF2">
        <v>7</v>
      </c>
      <c r="BG2">
        <v>9</v>
      </c>
      <c r="BH2">
        <v>14</v>
      </c>
      <c r="BI2">
        <v>6</v>
      </c>
      <c r="BJ2">
        <v>9</v>
      </c>
      <c r="BK2">
        <v>13</v>
      </c>
      <c r="BL2">
        <v>15</v>
      </c>
      <c r="BM2">
        <v>12</v>
      </c>
      <c r="BN2">
        <v>14</v>
      </c>
      <c r="BO2">
        <v>16</v>
      </c>
      <c r="BP2">
        <v>17</v>
      </c>
      <c r="BQ2">
        <v>15</v>
      </c>
      <c r="BR2">
        <v>12</v>
      </c>
    </row>
    <row r="3" spans="2:70" x14ac:dyDescent="0.25">
      <c r="B3">
        <v>1</v>
      </c>
      <c r="C3" t="s">
        <v>409</v>
      </c>
      <c r="D3">
        <f t="shared" si="0"/>
        <v>79626</v>
      </c>
      <c r="E3">
        <f t="shared" si="1"/>
        <v>79550</v>
      </c>
      <c r="F3">
        <v>27261928.989999998</v>
      </c>
      <c r="G3">
        <v>342.37470000000002</v>
      </c>
      <c r="H3">
        <v>317.01080000000002</v>
      </c>
      <c r="I3">
        <v>12.1471</v>
      </c>
      <c r="J3">
        <v>3.3001</v>
      </c>
      <c r="K3">
        <f t="shared" ref="K3:K11" si="2">D3-E3</f>
        <v>76</v>
      </c>
      <c r="L3">
        <v>2247</v>
      </c>
      <c r="M3">
        <v>5015</v>
      </c>
      <c r="N3">
        <v>9702</v>
      </c>
      <c r="O3">
        <v>12926</v>
      </c>
      <c r="P3">
        <v>12545</v>
      </c>
      <c r="Q3">
        <v>10593</v>
      </c>
      <c r="R3">
        <v>7699</v>
      </c>
      <c r="S3">
        <v>5366</v>
      </c>
      <c r="T3">
        <v>3703</v>
      </c>
      <c r="U3">
        <v>2450</v>
      </c>
      <c r="V3">
        <v>1781</v>
      </c>
      <c r="W3">
        <v>1222</v>
      </c>
      <c r="X3">
        <v>968</v>
      </c>
      <c r="Y3">
        <v>675</v>
      </c>
      <c r="Z3">
        <v>513</v>
      </c>
      <c r="AA3">
        <v>413</v>
      </c>
      <c r="AB3">
        <v>306</v>
      </c>
      <c r="AC3">
        <v>221</v>
      </c>
      <c r="AD3">
        <v>164</v>
      </c>
      <c r="AE3">
        <v>140</v>
      </c>
      <c r="AF3">
        <v>125</v>
      </c>
      <c r="AG3">
        <v>101</v>
      </c>
      <c r="AH3">
        <v>86</v>
      </c>
      <c r="AI3">
        <v>64</v>
      </c>
      <c r="AJ3">
        <v>54</v>
      </c>
      <c r="AK3">
        <v>50</v>
      </c>
      <c r="AL3">
        <v>37</v>
      </c>
      <c r="AM3">
        <v>36</v>
      </c>
      <c r="AN3">
        <v>35</v>
      </c>
      <c r="AO3">
        <v>25</v>
      </c>
      <c r="AP3">
        <v>19</v>
      </c>
      <c r="AQ3">
        <v>14</v>
      </c>
      <c r="AR3">
        <v>14</v>
      </c>
      <c r="AS3">
        <v>9</v>
      </c>
      <c r="AT3">
        <v>20</v>
      </c>
      <c r="AU3">
        <v>16</v>
      </c>
      <c r="AV3">
        <v>6</v>
      </c>
      <c r="AW3">
        <v>12</v>
      </c>
      <c r="AX3">
        <v>14</v>
      </c>
      <c r="AY3">
        <v>14</v>
      </c>
      <c r="AZ3">
        <v>9</v>
      </c>
      <c r="BA3">
        <v>10</v>
      </c>
      <c r="BB3">
        <v>11</v>
      </c>
      <c r="BC3">
        <v>14</v>
      </c>
      <c r="BD3">
        <v>16</v>
      </c>
      <c r="BE3">
        <v>5</v>
      </c>
      <c r="BF3">
        <v>10</v>
      </c>
      <c r="BG3">
        <v>12</v>
      </c>
      <c r="BH3">
        <v>7</v>
      </c>
      <c r="BI3">
        <v>8</v>
      </c>
      <c r="BJ3">
        <v>10</v>
      </c>
      <c r="BK3">
        <v>4</v>
      </c>
      <c r="BL3">
        <v>9</v>
      </c>
      <c r="BM3">
        <v>5</v>
      </c>
      <c r="BN3">
        <v>5</v>
      </c>
      <c r="BO3">
        <v>3</v>
      </c>
      <c r="BP3">
        <v>6</v>
      </c>
      <c r="BQ3">
        <v>4</v>
      </c>
      <c r="BR3">
        <v>2</v>
      </c>
    </row>
    <row r="4" spans="2:70" x14ac:dyDescent="0.25">
      <c r="B4">
        <v>2</v>
      </c>
      <c r="C4" t="s">
        <v>410</v>
      </c>
      <c r="D4">
        <f t="shared" si="0"/>
        <v>79669</v>
      </c>
      <c r="E4">
        <f t="shared" si="1"/>
        <v>79568</v>
      </c>
      <c r="F4">
        <v>27725472.760000002</v>
      </c>
      <c r="G4">
        <v>348.00830000000002</v>
      </c>
      <c r="H4">
        <v>345.82909999999998</v>
      </c>
      <c r="I4">
        <v>12.132099999999999</v>
      </c>
      <c r="J4">
        <v>3.3170999999999999</v>
      </c>
      <c r="K4">
        <f t="shared" si="2"/>
        <v>101</v>
      </c>
      <c r="L4">
        <v>2306</v>
      </c>
      <c r="M4">
        <v>4905</v>
      </c>
      <c r="N4">
        <v>9810</v>
      </c>
      <c r="O4">
        <v>12687</v>
      </c>
      <c r="P4">
        <v>12642</v>
      </c>
      <c r="Q4">
        <v>10439</v>
      </c>
      <c r="R4">
        <v>7670</v>
      </c>
      <c r="S4">
        <v>5476</v>
      </c>
      <c r="T4">
        <v>3651</v>
      </c>
      <c r="U4">
        <v>2670</v>
      </c>
      <c r="V4">
        <v>1805</v>
      </c>
      <c r="W4">
        <v>1251</v>
      </c>
      <c r="X4">
        <v>919</v>
      </c>
      <c r="Y4">
        <v>662</v>
      </c>
      <c r="Z4">
        <v>508</v>
      </c>
      <c r="AA4">
        <v>327</v>
      </c>
      <c r="AB4">
        <v>277</v>
      </c>
      <c r="AC4">
        <v>198</v>
      </c>
      <c r="AD4">
        <v>166</v>
      </c>
      <c r="AE4">
        <v>137</v>
      </c>
      <c r="AF4">
        <v>108</v>
      </c>
      <c r="AG4">
        <v>99</v>
      </c>
      <c r="AH4">
        <v>87</v>
      </c>
      <c r="AI4">
        <v>72</v>
      </c>
      <c r="AJ4">
        <v>71</v>
      </c>
      <c r="AK4">
        <v>53</v>
      </c>
      <c r="AL4">
        <v>43</v>
      </c>
      <c r="AM4">
        <v>46</v>
      </c>
      <c r="AN4">
        <v>26</v>
      </c>
      <c r="AO4">
        <v>38</v>
      </c>
      <c r="AP4">
        <v>30</v>
      </c>
      <c r="AQ4">
        <v>22</v>
      </c>
      <c r="AR4">
        <v>33</v>
      </c>
      <c r="AS4">
        <v>36</v>
      </c>
      <c r="AT4">
        <v>24</v>
      </c>
      <c r="AU4">
        <v>20</v>
      </c>
      <c r="AV4">
        <v>17</v>
      </c>
      <c r="AW4">
        <v>14</v>
      </c>
      <c r="AX4">
        <v>10</v>
      </c>
      <c r="AY4">
        <v>5</v>
      </c>
      <c r="AZ4">
        <v>9</v>
      </c>
      <c r="BA4">
        <v>12</v>
      </c>
      <c r="BB4">
        <v>11</v>
      </c>
      <c r="BC4">
        <v>13</v>
      </c>
      <c r="BD4">
        <v>10</v>
      </c>
      <c r="BE4">
        <v>17</v>
      </c>
      <c r="BF4">
        <v>19</v>
      </c>
      <c r="BG4">
        <v>7</v>
      </c>
      <c r="BH4">
        <v>8</v>
      </c>
      <c r="BI4">
        <v>19</v>
      </c>
      <c r="BJ4">
        <v>9</v>
      </c>
      <c r="BK4">
        <v>11</v>
      </c>
      <c r="BL4">
        <v>8</v>
      </c>
      <c r="BM4">
        <v>13</v>
      </c>
      <c r="BN4">
        <v>11</v>
      </c>
      <c r="BO4">
        <v>10</v>
      </c>
      <c r="BP4">
        <v>11</v>
      </c>
      <c r="BQ4">
        <v>7</v>
      </c>
      <c r="BR4">
        <v>3</v>
      </c>
    </row>
    <row r="5" spans="2:70" x14ac:dyDescent="0.25">
      <c r="B5">
        <v>3</v>
      </c>
      <c r="C5" t="s">
        <v>411</v>
      </c>
      <c r="D5">
        <f t="shared" si="0"/>
        <v>79617</v>
      </c>
      <c r="E5">
        <f t="shared" si="1"/>
        <v>79527</v>
      </c>
      <c r="F5">
        <v>27922765.469999999</v>
      </c>
      <c r="G5">
        <v>350.71800000000002</v>
      </c>
      <c r="H5">
        <v>328.04750000000001</v>
      </c>
      <c r="I5">
        <v>12.1145</v>
      </c>
      <c r="J5">
        <v>3.3285999999999998</v>
      </c>
      <c r="K5">
        <f t="shared" si="2"/>
        <v>90</v>
      </c>
      <c r="L5">
        <v>2278</v>
      </c>
      <c r="M5">
        <v>4847</v>
      </c>
      <c r="N5">
        <v>9841</v>
      </c>
      <c r="O5">
        <v>12587</v>
      </c>
      <c r="P5">
        <v>12750</v>
      </c>
      <c r="Q5">
        <v>10270</v>
      </c>
      <c r="R5">
        <v>7737</v>
      </c>
      <c r="S5">
        <v>5315</v>
      </c>
      <c r="T5">
        <v>3685</v>
      </c>
      <c r="U5">
        <v>2425</v>
      </c>
      <c r="V5">
        <v>1696</v>
      </c>
      <c r="W5">
        <v>1346</v>
      </c>
      <c r="X5">
        <v>948</v>
      </c>
      <c r="Y5">
        <v>673</v>
      </c>
      <c r="Z5">
        <v>522</v>
      </c>
      <c r="AA5">
        <v>427</v>
      </c>
      <c r="AB5">
        <v>344</v>
      </c>
      <c r="AC5">
        <v>270</v>
      </c>
      <c r="AD5">
        <v>197</v>
      </c>
      <c r="AE5">
        <v>173</v>
      </c>
      <c r="AF5">
        <v>140</v>
      </c>
      <c r="AG5">
        <v>109</v>
      </c>
      <c r="AH5">
        <v>112</v>
      </c>
      <c r="AI5">
        <v>83</v>
      </c>
      <c r="AJ5">
        <v>78</v>
      </c>
      <c r="AK5">
        <v>65</v>
      </c>
      <c r="AL5">
        <v>46</v>
      </c>
      <c r="AM5">
        <v>52</v>
      </c>
      <c r="AN5">
        <v>32</v>
      </c>
      <c r="AO5">
        <v>42</v>
      </c>
      <c r="AP5">
        <v>21</v>
      </c>
      <c r="AQ5">
        <v>22</v>
      </c>
      <c r="AR5">
        <v>24</v>
      </c>
      <c r="AS5">
        <v>29</v>
      </c>
      <c r="AT5">
        <v>20</v>
      </c>
      <c r="AU5">
        <v>27</v>
      </c>
      <c r="AV5">
        <v>18</v>
      </c>
      <c r="AW5">
        <v>15</v>
      </c>
      <c r="AX5">
        <v>21</v>
      </c>
      <c r="AY5">
        <v>12</v>
      </c>
      <c r="AZ5">
        <v>24</v>
      </c>
      <c r="BA5">
        <v>16</v>
      </c>
      <c r="BB5">
        <v>21</v>
      </c>
      <c r="BC5">
        <v>16</v>
      </c>
      <c r="BD5">
        <v>19</v>
      </c>
      <c r="BE5">
        <v>17</v>
      </c>
      <c r="BF5">
        <v>15</v>
      </c>
      <c r="BG5">
        <v>15</v>
      </c>
      <c r="BH5">
        <v>16</v>
      </c>
      <c r="BI5">
        <v>12</v>
      </c>
      <c r="BJ5">
        <v>15</v>
      </c>
      <c r="BK5">
        <v>14</v>
      </c>
      <c r="BL5">
        <v>6</v>
      </c>
      <c r="BM5">
        <v>3</v>
      </c>
      <c r="BN5">
        <v>5</v>
      </c>
      <c r="BO5">
        <v>2</v>
      </c>
      <c r="BP5">
        <v>4</v>
      </c>
      <c r="BQ5">
        <v>4</v>
      </c>
      <c r="BR5">
        <v>4</v>
      </c>
    </row>
    <row r="6" spans="2:70" x14ac:dyDescent="0.25">
      <c r="B6">
        <v>4</v>
      </c>
      <c r="C6" t="s">
        <v>412</v>
      </c>
      <c r="D6">
        <f t="shared" si="0"/>
        <v>79647</v>
      </c>
      <c r="E6">
        <f t="shared" si="1"/>
        <v>79541</v>
      </c>
      <c r="F6">
        <v>28121847.859999999</v>
      </c>
      <c r="G6">
        <v>353.08109999999999</v>
      </c>
      <c r="H6">
        <v>364.75170000000003</v>
      </c>
      <c r="I6">
        <v>12.125500000000001</v>
      </c>
      <c r="J6">
        <v>3.3212999999999999</v>
      </c>
      <c r="K6">
        <f t="shared" si="2"/>
        <v>106</v>
      </c>
      <c r="L6">
        <v>2258</v>
      </c>
      <c r="M6">
        <v>4970</v>
      </c>
      <c r="N6">
        <v>9734</v>
      </c>
      <c r="O6">
        <v>12585</v>
      </c>
      <c r="P6">
        <v>12620</v>
      </c>
      <c r="Q6">
        <v>10494</v>
      </c>
      <c r="R6">
        <v>7656</v>
      </c>
      <c r="S6">
        <v>5469</v>
      </c>
      <c r="T6">
        <v>3725</v>
      </c>
      <c r="U6">
        <v>2465</v>
      </c>
      <c r="V6">
        <v>1715</v>
      </c>
      <c r="W6">
        <v>1202</v>
      </c>
      <c r="X6">
        <v>908</v>
      </c>
      <c r="Y6">
        <v>641</v>
      </c>
      <c r="Z6">
        <v>517</v>
      </c>
      <c r="AA6">
        <v>384</v>
      </c>
      <c r="AB6">
        <v>291</v>
      </c>
      <c r="AC6">
        <v>245</v>
      </c>
      <c r="AD6">
        <v>253</v>
      </c>
      <c r="AE6">
        <v>166</v>
      </c>
      <c r="AF6">
        <v>144</v>
      </c>
      <c r="AG6">
        <v>139</v>
      </c>
      <c r="AH6">
        <v>101</v>
      </c>
      <c r="AI6">
        <v>79</v>
      </c>
      <c r="AJ6">
        <v>58</v>
      </c>
      <c r="AK6">
        <v>60</v>
      </c>
      <c r="AL6">
        <v>49</v>
      </c>
      <c r="AM6">
        <v>37</v>
      </c>
      <c r="AN6">
        <v>41</v>
      </c>
      <c r="AO6">
        <v>26</v>
      </c>
      <c r="AP6">
        <v>32</v>
      </c>
      <c r="AQ6">
        <v>39</v>
      </c>
      <c r="AR6">
        <v>26</v>
      </c>
      <c r="AS6">
        <v>28</v>
      </c>
      <c r="AT6">
        <v>23</v>
      </c>
      <c r="AU6">
        <v>23</v>
      </c>
      <c r="AV6">
        <v>32</v>
      </c>
      <c r="AW6">
        <v>21</v>
      </c>
      <c r="AX6">
        <v>17</v>
      </c>
      <c r="AY6">
        <v>25</v>
      </c>
      <c r="AZ6">
        <v>30</v>
      </c>
      <c r="BA6">
        <v>20</v>
      </c>
      <c r="BB6">
        <v>16</v>
      </c>
      <c r="BC6">
        <v>17</v>
      </c>
      <c r="BD6">
        <v>20</v>
      </c>
      <c r="BE6">
        <v>27</v>
      </c>
      <c r="BF6">
        <v>19</v>
      </c>
      <c r="BG6">
        <v>21</v>
      </c>
      <c r="BH6">
        <v>16</v>
      </c>
      <c r="BI6">
        <v>12</v>
      </c>
      <c r="BJ6">
        <v>5</v>
      </c>
      <c r="BK6">
        <v>13</v>
      </c>
      <c r="BL6">
        <v>2</v>
      </c>
      <c r="BM6">
        <v>6</v>
      </c>
      <c r="BN6">
        <v>2</v>
      </c>
      <c r="BO6">
        <v>5</v>
      </c>
      <c r="BP6">
        <v>6</v>
      </c>
      <c r="BQ6">
        <v>4</v>
      </c>
      <c r="BR6">
        <v>2</v>
      </c>
    </row>
    <row r="7" spans="2:70" x14ac:dyDescent="0.25">
      <c r="B7">
        <v>5</v>
      </c>
      <c r="C7" t="s">
        <v>413</v>
      </c>
      <c r="D7">
        <f t="shared" si="0"/>
        <v>79642</v>
      </c>
      <c r="E7">
        <f t="shared" si="1"/>
        <v>79507</v>
      </c>
      <c r="F7">
        <v>28418446.989999998</v>
      </c>
      <c r="G7">
        <v>356.82740000000001</v>
      </c>
      <c r="H7">
        <v>370.89120000000003</v>
      </c>
      <c r="I7">
        <v>12.1076</v>
      </c>
      <c r="J7">
        <v>3.3317000000000001</v>
      </c>
      <c r="K7">
        <f t="shared" si="2"/>
        <v>135</v>
      </c>
      <c r="L7">
        <v>2208</v>
      </c>
      <c r="M7">
        <v>4983</v>
      </c>
      <c r="N7">
        <v>9712</v>
      </c>
      <c r="O7">
        <v>12652</v>
      </c>
      <c r="P7">
        <v>12820</v>
      </c>
      <c r="Q7">
        <v>10237</v>
      </c>
      <c r="R7">
        <v>7567</v>
      </c>
      <c r="S7">
        <v>5385</v>
      </c>
      <c r="T7">
        <v>3595</v>
      </c>
      <c r="U7">
        <v>2401</v>
      </c>
      <c r="V7">
        <v>1850</v>
      </c>
      <c r="W7">
        <v>1277</v>
      </c>
      <c r="X7">
        <v>949</v>
      </c>
      <c r="Y7">
        <v>681</v>
      </c>
      <c r="Z7">
        <v>544</v>
      </c>
      <c r="AA7">
        <v>430</v>
      </c>
      <c r="AB7">
        <v>339</v>
      </c>
      <c r="AC7">
        <v>235</v>
      </c>
      <c r="AD7">
        <v>187</v>
      </c>
      <c r="AE7">
        <v>166</v>
      </c>
      <c r="AF7">
        <v>143</v>
      </c>
      <c r="AG7">
        <v>104</v>
      </c>
      <c r="AH7">
        <v>85</v>
      </c>
      <c r="AI7">
        <v>88</v>
      </c>
      <c r="AJ7">
        <v>72</v>
      </c>
      <c r="AK7">
        <v>57</v>
      </c>
      <c r="AL7">
        <v>57</v>
      </c>
      <c r="AM7">
        <v>44</v>
      </c>
      <c r="AN7">
        <v>41</v>
      </c>
      <c r="AO7">
        <v>30</v>
      </c>
      <c r="AP7">
        <v>33</v>
      </c>
      <c r="AQ7">
        <v>36</v>
      </c>
      <c r="AR7">
        <v>35</v>
      </c>
      <c r="AS7">
        <v>36</v>
      </c>
      <c r="AT7">
        <v>28</v>
      </c>
      <c r="AU7">
        <v>33</v>
      </c>
      <c r="AV7">
        <v>19</v>
      </c>
      <c r="AW7">
        <v>27</v>
      </c>
      <c r="AX7">
        <v>24</v>
      </c>
      <c r="AY7">
        <v>30</v>
      </c>
      <c r="AZ7">
        <v>21</v>
      </c>
      <c r="BA7">
        <v>23</v>
      </c>
      <c r="BB7">
        <v>16</v>
      </c>
      <c r="BC7">
        <v>11</v>
      </c>
      <c r="BD7">
        <v>12</v>
      </c>
      <c r="BE7">
        <v>15</v>
      </c>
      <c r="BF7">
        <v>16</v>
      </c>
      <c r="BG7">
        <v>28</v>
      </c>
      <c r="BH7">
        <v>18</v>
      </c>
      <c r="BI7">
        <v>17</v>
      </c>
      <c r="BJ7">
        <v>17</v>
      </c>
      <c r="BK7">
        <v>14</v>
      </c>
      <c r="BL7">
        <v>14</v>
      </c>
      <c r="BM7">
        <v>9</v>
      </c>
      <c r="BN7">
        <v>10</v>
      </c>
      <c r="BO7">
        <v>5</v>
      </c>
      <c r="BP7">
        <v>7</v>
      </c>
      <c r="BQ7">
        <v>11</v>
      </c>
      <c r="BR7">
        <v>3</v>
      </c>
    </row>
    <row r="8" spans="2:70" x14ac:dyDescent="0.25">
      <c r="B8">
        <v>6</v>
      </c>
      <c r="C8" t="s">
        <v>414</v>
      </c>
      <c r="D8">
        <f t="shared" si="0"/>
        <v>79603</v>
      </c>
      <c r="E8">
        <f t="shared" si="1"/>
        <v>79415</v>
      </c>
      <c r="F8">
        <v>28541000.789999999</v>
      </c>
      <c r="G8">
        <v>358.54180000000002</v>
      </c>
      <c r="H8">
        <v>395.24200000000002</v>
      </c>
      <c r="I8">
        <v>12.1081</v>
      </c>
      <c r="J8">
        <v>3.3540000000000001</v>
      </c>
      <c r="K8">
        <f t="shared" si="2"/>
        <v>188</v>
      </c>
      <c r="L8">
        <v>2214</v>
      </c>
      <c r="M8">
        <v>4986</v>
      </c>
      <c r="N8">
        <v>9760</v>
      </c>
      <c r="O8">
        <v>12803</v>
      </c>
      <c r="P8">
        <v>12315</v>
      </c>
      <c r="Q8">
        <v>10148</v>
      </c>
      <c r="R8">
        <v>7784</v>
      </c>
      <c r="S8">
        <v>5305</v>
      </c>
      <c r="T8">
        <v>3580</v>
      </c>
      <c r="U8">
        <v>2581</v>
      </c>
      <c r="V8">
        <v>1799</v>
      </c>
      <c r="W8">
        <v>1343</v>
      </c>
      <c r="X8">
        <v>960</v>
      </c>
      <c r="Y8">
        <v>696</v>
      </c>
      <c r="Z8">
        <v>599</v>
      </c>
      <c r="AA8">
        <v>389</v>
      </c>
      <c r="AB8">
        <v>307</v>
      </c>
      <c r="AC8">
        <v>261</v>
      </c>
      <c r="AD8">
        <v>193</v>
      </c>
      <c r="AE8">
        <v>162</v>
      </c>
      <c r="AF8">
        <v>132</v>
      </c>
      <c r="AG8">
        <v>100</v>
      </c>
      <c r="AH8">
        <v>106</v>
      </c>
      <c r="AI8">
        <v>79</v>
      </c>
      <c r="AJ8">
        <v>79</v>
      </c>
      <c r="AK8">
        <v>68</v>
      </c>
      <c r="AL8">
        <v>52</v>
      </c>
      <c r="AM8">
        <v>59</v>
      </c>
      <c r="AN8">
        <v>50</v>
      </c>
      <c r="AO8">
        <v>29</v>
      </c>
      <c r="AP8">
        <v>43</v>
      </c>
      <c r="AQ8">
        <v>25</v>
      </c>
      <c r="AR8">
        <v>24</v>
      </c>
      <c r="AS8">
        <v>31</v>
      </c>
      <c r="AT8">
        <v>21</v>
      </c>
      <c r="AU8">
        <v>22</v>
      </c>
      <c r="AV8">
        <v>23</v>
      </c>
      <c r="AW8">
        <v>21</v>
      </c>
      <c r="AX8">
        <v>16</v>
      </c>
      <c r="AY8">
        <v>15</v>
      </c>
      <c r="AZ8">
        <v>18</v>
      </c>
      <c r="BA8">
        <v>18</v>
      </c>
      <c r="BB8">
        <v>14</v>
      </c>
      <c r="BC8">
        <v>13</v>
      </c>
      <c r="BD8">
        <v>17</v>
      </c>
      <c r="BE8">
        <v>10</v>
      </c>
      <c r="BF8">
        <v>16</v>
      </c>
      <c r="BG8">
        <v>12</v>
      </c>
      <c r="BH8">
        <v>8</v>
      </c>
      <c r="BI8">
        <v>9</v>
      </c>
      <c r="BJ8">
        <v>9</v>
      </c>
      <c r="BK8">
        <v>8</v>
      </c>
      <c r="BL8">
        <v>8</v>
      </c>
      <c r="BM8">
        <v>15</v>
      </c>
      <c r="BN8">
        <v>13</v>
      </c>
      <c r="BO8">
        <v>10</v>
      </c>
      <c r="BP8">
        <v>10</v>
      </c>
      <c r="BQ8">
        <v>14</v>
      </c>
      <c r="BR8">
        <v>13</v>
      </c>
    </row>
    <row r="9" spans="2:70" x14ac:dyDescent="0.25">
      <c r="B9">
        <v>7</v>
      </c>
      <c r="C9" t="s">
        <v>415</v>
      </c>
      <c r="D9">
        <f t="shared" si="0"/>
        <v>79622</v>
      </c>
      <c r="E9">
        <f t="shared" si="1"/>
        <v>79540</v>
      </c>
      <c r="F9">
        <v>27509955.600000001</v>
      </c>
      <c r="G9">
        <v>345.50700000000001</v>
      </c>
      <c r="H9">
        <v>314.53449999999998</v>
      </c>
      <c r="I9">
        <v>12.1355</v>
      </c>
      <c r="J9">
        <v>3.3130999999999999</v>
      </c>
      <c r="K9">
        <f t="shared" si="2"/>
        <v>82</v>
      </c>
      <c r="L9">
        <v>2285</v>
      </c>
      <c r="M9">
        <v>5036</v>
      </c>
      <c r="N9">
        <v>9775</v>
      </c>
      <c r="O9">
        <v>12685</v>
      </c>
      <c r="P9">
        <v>12552</v>
      </c>
      <c r="Q9">
        <v>10382</v>
      </c>
      <c r="R9">
        <v>7615</v>
      </c>
      <c r="S9">
        <v>5388</v>
      </c>
      <c r="T9">
        <v>3665</v>
      </c>
      <c r="U9">
        <v>2507</v>
      </c>
      <c r="V9">
        <v>1781</v>
      </c>
      <c r="W9">
        <v>1301</v>
      </c>
      <c r="X9">
        <v>958</v>
      </c>
      <c r="Y9">
        <v>744</v>
      </c>
      <c r="Z9">
        <v>560</v>
      </c>
      <c r="AA9">
        <v>436</v>
      </c>
      <c r="AB9">
        <v>323</v>
      </c>
      <c r="AC9">
        <v>256</v>
      </c>
      <c r="AD9">
        <v>179</v>
      </c>
      <c r="AE9">
        <v>147</v>
      </c>
      <c r="AF9">
        <v>114</v>
      </c>
      <c r="AG9">
        <v>98</v>
      </c>
      <c r="AH9">
        <v>87</v>
      </c>
      <c r="AI9">
        <v>62</v>
      </c>
      <c r="AJ9">
        <v>63</v>
      </c>
      <c r="AK9">
        <v>52</v>
      </c>
      <c r="AL9">
        <v>44</v>
      </c>
      <c r="AM9">
        <v>38</v>
      </c>
      <c r="AN9">
        <v>30</v>
      </c>
      <c r="AO9">
        <v>29</v>
      </c>
      <c r="AP9">
        <v>25</v>
      </c>
      <c r="AQ9">
        <v>22</v>
      </c>
      <c r="AR9">
        <v>33</v>
      </c>
      <c r="AS9">
        <v>26</v>
      </c>
      <c r="AT9">
        <v>25</v>
      </c>
      <c r="AU9">
        <v>26</v>
      </c>
      <c r="AV9">
        <v>31</v>
      </c>
      <c r="AW9">
        <v>23</v>
      </c>
      <c r="AX9">
        <v>17</v>
      </c>
      <c r="AY9">
        <v>15</v>
      </c>
      <c r="AZ9">
        <v>19</v>
      </c>
      <c r="BA9">
        <v>16</v>
      </c>
      <c r="BB9">
        <v>10</v>
      </c>
      <c r="BC9">
        <v>12</v>
      </c>
      <c r="BD9">
        <v>3</v>
      </c>
      <c r="BE9">
        <v>4</v>
      </c>
      <c r="BF9">
        <v>7</v>
      </c>
      <c r="BG9">
        <v>5</v>
      </c>
      <c r="BH9">
        <v>5</v>
      </c>
      <c r="BI9">
        <v>3</v>
      </c>
      <c r="BJ9">
        <v>2</v>
      </c>
      <c r="BK9">
        <v>5</v>
      </c>
      <c r="BL9">
        <v>2</v>
      </c>
      <c r="BM9">
        <v>2</v>
      </c>
      <c r="BN9">
        <v>4</v>
      </c>
      <c r="BO9">
        <v>2</v>
      </c>
      <c r="BP9">
        <v>1</v>
      </c>
      <c r="BQ9">
        <v>0</v>
      </c>
      <c r="BR9">
        <v>3</v>
      </c>
    </row>
    <row r="10" spans="2:70" x14ac:dyDescent="0.25">
      <c r="B10">
        <v>8</v>
      </c>
      <c r="C10" t="s">
        <v>416</v>
      </c>
      <c r="D10">
        <f t="shared" si="0"/>
        <v>79603</v>
      </c>
      <c r="E10">
        <f t="shared" si="1"/>
        <v>79513</v>
      </c>
      <c r="F10">
        <v>27580198</v>
      </c>
      <c r="G10">
        <v>346.47179999999997</v>
      </c>
      <c r="H10">
        <v>323.03710000000001</v>
      </c>
      <c r="I10">
        <v>12.1256</v>
      </c>
      <c r="J10">
        <v>3.2970000000000002</v>
      </c>
      <c r="K10">
        <f t="shared" si="2"/>
        <v>90</v>
      </c>
      <c r="L10">
        <v>2299</v>
      </c>
      <c r="M10">
        <v>4907</v>
      </c>
      <c r="N10">
        <v>9650</v>
      </c>
      <c r="O10">
        <v>12920</v>
      </c>
      <c r="P10">
        <v>12647</v>
      </c>
      <c r="Q10">
        <v>10435</v>
      </c>
      <c r="R10">
        <v>7593</v>
      </c>
      <c r="S10">
        <v>5473</v>
      </c>
      <c r="T10">
        <v>3644</v>
      </c>
      <c r="U10">
        <v>2460</v>
      </c>
      <c r="V10">
        <v>1751</v>
      </c>
      <c r="W10">
        <v>1204</v>
      </c>
      <c r="X10">
        <v>933</v>
      </c>
      <c r="Y10">
        <v>674</v>
      </c>
      <c r="Z10">
        <v>515</v>
      </c>
      <c r="AA10">
        <v>387</v>
      </c>
      <c r="AB10">
        <v>315</v>
      </c>
      <c r="AC10">
        <v>230</v>
      </c>
      <c r="AD10">
        <v>195</v>
      </c>
      <c r="AE10">
        <v>173</v>
      </c>
      <c r="AF10">
        <v>146</v>
      </c>
      <c r="AG10">
        <v>121</v>
      </c>
      <c r="AH10">
        <v>92</v>
      </c>
      <c r="AI10">
        <v>87</v>
      </c>
      <c r="AJ10">
        <v>77</v>
      </c>
      <c r="AK10">
        <v>64</v>
      </c>
      <c r="AL10">
        <v>54</v>
      </c>
      <c r="AM10">
        <v>50</v>
      </c>
      <c r="AN10">
        <v>33</v>
      </c>
      <c r="AO10">
        <v>32</v>
      </c>
      <c r="AP10">
        <v>41</v>
      </c>
      <c r="AQ10">
        <v>35</v>
      </c>
      <c r="AR10">
        <v>25</v>
      </c>
      <c r="AS10">
        <v>18</v>
      </c>
      <c r="AT10">
        <v>24</v>
      </c>
      <c r="AU10">
        <v>21</v>
      </c>
      <c r="AV10">
        <v>20</v>
      </c>
      <c r="AW10">
        <v>16</v>
      </c>
      <c r="AX10">
        <v>18</v>
      </c>
      <c r="AY10">
        <v>17</v>
      </c>
      <c r="AZ10">
        <v>12</v>
      </c>
      <c r="BA10">
        <v>11</v>
      </c>
      <c r="BB10">
        <v>14</v>
      </c>
      <c r="BC10">
        <v>13</v>
      </c>
      <c r="BD10">
        <v>11</v>
      </c>
      <c r="BE10">
        <v>9</v>
      </c>
      <c r="BF10">
        <v>10</v>
      </c>
      <c r="BG10">
        <v>12</v>
      </c>
      <c r="BH10">
        <v>6</v>
      </c>
      <c r="BI10">
        <v>6</v>
      </c>
      <c r="BJ10">
        <v>1</v>
      </c>
      <c r="BK10">
        <v>1</v>
      </c>
      <c r="BL10">
        <v>2</v>
      </c>
      <c r="BM10">
        <v>1</v>
      </c>
      <c r="BN10">
        <v>2</v>
      </c>
      <c r="BO10">
        <v>2</v>
      </c>
      <c r="BP10">
        <v>2</v>
      </c>
      <c r="BQ10">
        <v>1</v>
      </c>
      <c r="BR10">
        <v>1</v>
      </c>
    </row>
    <row r="11" spans="2:70" x14ac:dyDescent="0.25">
      <c r="B11">
        <v>9</v>
      </c>
      <c r="C11" t="s">
        <v>417</v>
      </c>
      <c r="D11">
        <f t="shared" si="0"/>
        <v>79628</v>
      </c>
      <c r="E11">
        <f t="shared" si="1"/>
        <v>79531</v>
      </c>
      <c r="F11">
        <v>27843373.5</v>
      </c>
      <c r="G11">
        <v>349.67250000000001</v>
      </c>
      <c r="H11">
        <v>347.91849999999999</v>
      </c>
      <c r="I11">
        <v>12.1273</v>
      </c>
      <c r="J11">
        <v>3.3218999999999999</v>
      </c>
      <c r="K11">
        <f t="shared" si="2"/>
        <v>97</v>
      </c>
      <c r="L11">
        <v>2244</v>
      </c>
      <c r="M11">
        <v>4949</v>
      </c>
      <c r="N11">
        <v>9772</v>
      </c>
      <c r="O11">
        <v>12620</v>
      </c>
      <c r="P11">
        <v>12647</v>
      </c>
      <c r="Q11">
        <v>10412</v>
      </c>
      <c r="R11">
        <v>7729</v>
      </c>
      <c r="S11">
        <v>5436</v>
      </c>
      <c r="T11">
        <v>3737</v>
      </c>
      <c r="U11">
        <v>2567</v>
      </c>
      <c r="V11">
        <v>1706</v>
      </c>
      <c r="W11">
        <v>1296</v>
      </c>
      <c r="X11">
        <v>909</v>
      </c>
      <c r="Y11">
        <v>679</v>
      </c>
      <c r="Z11">
        <v>512</v>
      </c>
      <c r="AA11">
        <v>352</v>
      </c>
      <c r="AB11">
        <v>264</v>
      </c>
      <c r="AC11">
        <v>236</v>
      </c>
      <c r="AD11">
        <v>166</v>
      </c>
      <c r="AE11">
        <v>163</v>
      </c>
      <c r="AF11">
        <v>123</v>
      </c>
      <c r="AG11">
        <v>108</v>
      </c>
      <c r="AH11">
        <v>85</v>
      </c>
      <c r="AI11">
        <v>74</v>
      </c>
      <c r="AJ11">
        <v>64</v>
      </c>
      <c r="AK11">
        <v>57</v>
      </c>
      <c r="AL11">
        <v>59</v>
      </c>
      <c r="AM11">
        <v>37</v>
      </c>
      <c r="AN11">
        <v>33</v>
      </c>
      <c r="AO11">
        <v>42</v>
      </c>
      <c r="AP11">
        <v>25</v>
      </c>
      <c r="AQ11">
        <v>41</v>
      </c>
      <c r="AR11">
        <v>31</v>
      </c>
      <c r="AS11">
        <v>30</v>
      </c>
      <c r="AT11">
        <v>21</v>
      </c>
      <c r="AU11">
        <v>15</v>
      </c>
      <c r="AV11">
        <v>26</v>
      </c>
      <c r="AW11">
        <v>13</v>
      </c>
      <c r="AX11">
        <v>11</v>
      </c>
      <c r="AY11">
        <v>16</v>
      </c>
      <c r="AZ11">
        <v>15</v>
      </c>
      <c r="BA11">
        <v>17</v>
      </c>
      <c r="BB11">
        <v>6</v>
      </c>
      <c r="BC11">
        <v>8</v>
      </c>
      <c r="BD11">
        <v>17</v>
      </c>
      <c r="BE11">
        <v>12</v>
      </c>
      <c r="BF11">
        <v>18</v>
      </c>
      <c r="BG11">
        <v>22</v>
      </c>
      <c r="BH11">
        <v>27</v>
      </c>
      <c r="BI11">
        <v>14</v>
      </c>
      <c r="BJ11">
        <v>17</v>
      </c>
      <c r="BK11">
        <v>9</v>
      </c>
      <c r="BL11">
        <v>15</v>
      </c>
      <c r="BM11">
        <v>7</v>
      </c>
      <c r="BN11">
        <v>3</v>
      </c>
      <c r="BO11">
        <v>4</v>
      </c>
      <c r="BP11">
        <v>7</v>
      </c>
      <c r="BQ11">
        <v>5</v>
      </c>
      <c r="BR11">
        <v>1</v>
      </c>
    </row>
    <row r="13" spans="2:70" x14ac:dyDescent="0.25">
      <c r="G13">
        <f>AVERAGE(G2:G11)</f>
        <v>350.50454000000002</v>
      </c>
      <c r="J13" t="s">
        <v>407</v>
      </c>
      <c r="K13">
        <f>AVERAGE(K2:K11)</f>
        <v>112.9</v>
      </c>
      <c r="L13">
        <f>AVERAGE(L2:L11)</f>
        <v>2264.9</v>
      </c>
      <c r="M13">
        <f t="shared" ref="M13:AO13" si="3">AVERAGE(M2:M11)</f>
        <v>4955.5</v>
      </c>
      <c r="N13">
        <f t="shared" si="3"/>
        <v>9757.9</v>
      </c>
      <c r="O13">
        <f t="shared" si="3"/>
        <v>12723.9</v>
      </c>
      <c r="P13">
        <f t="shared" si="3"/>
        <v>12613.1</v>
      </c>
      <c r="Q13">
        <f t="shared" si="3"/>
        <v>10373.799999999999</v>
      </c>
      <c r="R13">
        <f t="shared" si="3"/>
        <v>7673.5</v>
      </c>
      <c r="S13">
        <f t="shared" si="3"/>
        <v>5384.6</v>
      </c>
      <c r="T13">
        <f t="shared" si="3"/>
        <v>3668.5</v>
      </c>
      <c r="U13">
        <f t="shared" si="3"/>
        <v>2494.8000000000002</v>
      </c>
      <c r="V13">
        <f t="shared" si="3"/>
        <v>1767.6</v>
      </c>
      <c r="W13">
        <f t="shared" si="3"/>
        <v>1268.4000000000001</v>
      </c>
      <c r="X13">
        <f t="shared" si="3"/>
        <v>936.3</v>
      </c>
      <c r="Y13">
        <f t="shared" si="3"/>
        <v>684.1</v>
      </c>
      <c r="Z13">
        <f t="shared" si="3"/>
        <v>534.5</v>
      </c>
      <c r="AA13">
        <f t="shared" si="3"/>
        <v>393.7</v>
      </c>
      <c r="AB13">
        <f t="shared" si="3"/>
        <v>305.8</v>
      </c>
      <c r="AC13">
        <f t="shared" si="3"/>
        <v>241.8</v>
      </c>
      <c r="AD13">
        <f t="shared" si="3"/>
        <v>188.4</v>
      </c>
      <c r="AE13">
        <f t="shared" si="3"/>
        <v>160.1</v>
      </c>
      <c r="AF13">
        <f t="shared" si="3"/>
        <v>128.6</v>
      </c>
      <c r="AG13">
        <f t="shared" si="3"/>
        <v>109.2</v>
      </c>
      <c r="AH13">
        <f t="shared" si="3"/>
        <v>92.8</v>
      </c>
      <c r="AI13">
        <f t="shared" si="3"/>
        <v>76.8</v>
      </c>
      <c r="AJ13">
        <f t="shared" si="3"/>
        <v>68.2</v>
      </c>
      <c r="AK13">
        <f t="shared" si="3"/>
        <v>58.7</v>
      </c>
      <c r="AL13">
        <f t="shared" si="3"/>
        <v>49</v>
      </c>
      <c r="AM13">
        <f t="shared" si="3"/>
        <v>45.7</v>
      </c>
      <c r="AN13">
        <f t="shared" si="3"/>
        <v>36.6</v>
      </c>
      <c r="AO13">
        <f t="shared" si="3"/>
        <v>32.799999999999997</v>
      </c>
      <c r="AQ13">
        <f>SUM(L13:AO13)</f>
        <v>79089.60000000002</v>
      </c>
    </row>
    <row r="15" spans="2:70" x14ac:dyDescent="0.25">
      <c r="B15" t="s">
        <v>451</v>
      </c>
      <c r="C15" t="s">
        <v>448</v>
      </c>
      <c r="D15" t="s">
        <v>449</v>
      </c>
      <c r="E15" t="s">
        <v>450</v>
      </c>
    </row>
    <row r="16" spans="2:70" x14ac:dyDescent="0.25">
      <c r="B16">
        <v>0</v>
      </c>
      <c r="C16">
        <v>79959</v>
      </c>
      <c r="D16">
        <v>281</v>
      </c>
      <c r="E16">
        <f>C16-D16</f>
        <v>79678</v>
      </c>
    </row>
    <row r="17" spans="2:5" x14ac:dyDescent="0.25">
      <c r="B17">
        <v>1</v>
      </c>
      <c r="C17">
        <v>79921</v>
      </c>
      <c r="D17">
        <v>295</v>
      </c>
      <c r="E17">
        <f t="shared" ref="E17:E25" si="4">C17-D17</f>
        <v>79626</v>
      </c>
    </row>
    <row r="18" spans="2:5" x14ac:dyDescent="0.25">
      <c r="B18">
        <v>2</v>
      </c>
      <c r="C18">
        <v>79962</v>
      </c>
      <c r="D18">
        <v>293</v>
      </c>
      <c r="E18">
        <f t="shared" si="4"/>
        <v>79669</v>
      </c>
    </row>
    <row r="19" spans="2:5" x14ac:dyDescent="0.25">
      <c r="B19">
        <v>3</v>
      </c>
      <c r="C19">
        <v>79918</v>
      </c>
      <c r="D19">
        <v>301</v>
      </c>
      <c r="E19">
        <f t="shared" si="4"/>
        <v>79617</v>
      </c>
    </row>
    <row r="20" spans="2:5" x14ac:dyDescent="0.25">
      <c r="B20">
        <v>4</v>
      </c>
      <c r="C20">
        <v>79930</v>
      </c>
      <c r="D20">
        <v>283</v>
      </c>
      <c r="E20">
        <f t="shared" si="4"/>
        <v>79647</v>
      </c>
    </row>
    <row r="21" spans="2:5" x14ac:dyDescent="0.25">
      <c r="B21">
        <v>5</v>
      </c>
      <c r="C21">
        <v>79928</v>
      </c>
      <c r="D21">
        <v>286</v>
      </c>
      <c r="E21">
        <f t="shared" si="4"/>
        <v>79642</v>
      </c>
    </row>
    <row r="22" spans="2:5" x14ac:dyDescent="0.25">
      <c r="B22">
        <v>6</v>
      </c>
      <c r="C22">
        <v>79907</v>
      </c>
      <c r="D22">
        <v>304</v>
      </c>
      <c r="E22">
        <f t="shared" si="4"/>
        <v>79603</v>
      </c>
    </row>
    <row r="23" spans="2:5" x14ac:dyDescent="0.25">
      <c r="B23">
        <v>7</v>
      </c>
      <c r="C23">
        <v>79928</v>
      </c>
      <c r="D23">
        <v>306</v>
      </c>
      <c r="E23">
        <f t="shared" si="4"/>
        <v>79622</v>
      </c>
    </row>
    <row r="24" spans="2:5" x14ac:dyDescent="0.25">
      <c r="B24">
        <v>8</v>
      </c>
      <c r="C24">
        <v>79909</v>
      </c>
      <c r="D24">
        <v>306</v>
      </c>
      <c r="E24">
        <f t="shared" si="4"/>
        <v>79603</v>
      </c>
    </row>
    <row r="25" spans="2:5" x14ac:dyDescent="0.25">
      <c r="B25">
        <v>9</v>
      </c>
      <c r="C25">
        <v>79907</v>
      </c>
      <c r="D25">
        <v>279</v>
      </c>
      <c r="E25">
        <f t="shared" si="4"/>
        <v>79628</v>
      </c>
    </row>
  </sheetData>
  <phoneticPr fontId="2" type="noConversion"/>
  <pageMargins left="0.7" right="0.7" top="0.75" bottom="0.75" header="0.3" footer="0.3"/>
  <ignoredErrors>
    <ignoredError sqref="E4" formulaRange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A66D8-E2BF-4643-B1E7-CB1243F164BB}">
  <dimension ref="B1:BR25"/>
  <sheetViews>
    <sheetView workbookViewId="0">
      <selection activeCell="M13" sqref="M13"/>
    </sheetView>
  </sheetViews>
  <sheetFormatPr defaultRowHeight="15" x14ac:dyDescent="0.25"/>
  <sheetData>
    <row r="1" spans="2:70" x14ac:dyDescent="0.25">
      <c r="B1" t="s">
        <v>331</v>
      </c>
      <c r="C1" t="s">
        <v>332</v>
      </c>
      <c r="D1" s="5" t="s">
        <v>444</v>
      </c>
      <c r="E1" s="5" t="s">
        <v>445</v>
      </c>
      <c r="F1" t="s">
        <v>333</v>
      </c>
      <c r="G1" t="s">
        <v>334</v>
      </c>
      <c r="H1" t="s">
        <v>335</v>
      </c>
      <c r="I1" t="s">
        <v>336</v>
      </c>
      <c r="J1" t="s">
        <v>337</v>
      </c>
      <c r="K1" t="s">
        <v>443</v>
      </c>
      <c r="L1" t="s">
        <v>338</v>
      </c>
      <c r="M1" t="s">
        <v>339</v>
      </c>
      <c r="N1" t="s">
        <v>340</v>
      </c>
      <c r="O1" t="s">
        <v>341</v>
      </c>
      <c r="P1" t="s">
        <v>342</v>
      </c>
      <c r="Q1" t="s">
        <v>343</v>
      </c>
      <c r="R1" t="s">
        <v>344</v>
      </c>
      <c r="S1" t="s">
        <v>345</v>
      </c>
      <c r="T1" t="s">
        <v>346</v>
      </c>
      <c r="U1" t="s">
        <v>347</v>
      </c>
      <c r="V1" t="s">
        <v>348</v>
      </c>
      <c r="W1" t="s">
        <v>349</v>
      </c>
      <c r="X1" t="s">
        <v>350</v>
      </c>
      <c r="Y1" t="s">
        <v>351</v>
      </c>
      <c r="Z1" t="s">
        <v>352</v>
      </c>
      <c r="AA1" t="s">
        <v>353</v>
      </c>
      <c r="AB1" t="s">
        <v>354</v>
      </c>
      <c r="AC1" t="s">
        <v>355</v>
      </c>
      <c r="AD1" t="s">
        <v>356</v>
      </c>
      <c r="AE1" t="s">
        <v>357</v>
      </c>
      <c r="AF1" t="s">
        <v>358</v>
      </c>
      <c r="AG1" t="s">
        <v>359</v>
      </c>
      <c r="AH1" t="s">
        <v>360</v>
      </c>
      <c r="AI1" t="s">
        <v>361</v>
      </c>
      <c r="AJ1" t="s">
        <v>362</v>
      </c>
      <c r="AK1" t="s">
        <v>363</v>
      </c>
      <c r="AL1" t="s">
        <v>364</v>
      </c>
      <c r="AM1" t="s">
        <v>365</v>
      </c>
      <c r="AN1" t="s">
        <v>366</v>
      </c>
      <c r="AO1" t="s">
        <v>367</v>
      </c>
      <c r="AP1" t="s">
        <v>368</v>
      </c>
      <c r="AQ1" t="s">
        <v>369</v>
      </c>
      <c r="AR1" t="s">
        <v>370</v>
      </c>
      <c r="AS1" t="s">
        <v>371</v>
      </c>
      <c r="AT1" t="s">
        <v>372</v>
      </c>
      <c r="AU1" t="s">
        <v>373</v>
      </c>
      <c r="AV1" t="s">
        <v>374</v>
      </c>
      <c r="AW1" t="s">
        <v>375</v>
      </c>
      <c r="AX1" t="s">
        <v>376</v>
      </c>
      <c r="AY1" t="s">
        <v>377</v>
      </c>
      <c r="AZ1" t="s">
        <v>378</v>
      </c>
      <c r="BA1" t="s">
        <v>379</v>
      </c>
      <c r="BB1" t="s">
        <v>380</v>
      </c>
      <c r="BC1" t="s">
        <v>381</v>
      </c>
      <c r="BD1" t="s">
        <v>382</v>
      </c>
      <c r="BE1" t="s">
        <v>383</v>
      </c>
      <c r="BF1" t="s">
        <v>384</v>
      </c>
      <c r="BG1" t="s">
        <v>385</v>
      </c>
      <c r="BH1" t="s">
        <v>386</v>
      </c>
      <c r="BI1" t="s">
        <v>387</v>
      </c>
      <c r="BJ1" t="s">
        <v>388</v>
      </c>
      <c r="BK1" t="s">
        <v>389</v>
      </c>
      <c r="BL1" t="s">
        <v>390</v>
      </c>
      <c r="BM1" t="s">
        <v>391</v>
      </c>
      <c r="BN1" t="s">
        <v>392</v>
      </c>
      <c r="BO1" t="s">
        <v>393</v>
      </c>
      <c r="BP1" t="s">
        <v>394</v>
      </c>
      <c r="BQ1" t="s">
        <v>395</v>
      </c>
      <c r="BR1" t="s">
        <v>396</v>
      </c>
    </row>
    <row r="2" spans="2:70" x14ac:dyDescent="0.25">
      <c r="B2">
        <v>0</v>
      </c>
      <c r="C2" t="s">
        <v>418</v>
      </c>
      <c r="D2">
        <f t="shared" ref="D2:D11" si="0">E16</f>
        <v>82434</v>
      </c>
      <c r="E2">
        <f t="shared" ref="E2:E11" si="1">SUM(L2:BR2)</f>
        <v>82268</v>
      </c>
      <c r="F2">
        <v>25875680.98</v>
      </c>
      <c r="G2">
        <v>313.89949999999999</v>
      </c>
      <c r="H2">
        <v>357.01949999999999</v>
      </c>
      <c r="I2">
        <v>12.2562</v>
      </c>
      <c r="J2">
        <v>3.4661</v>
      </c>
      <c r="K2">
        <f>D2-E2</f>
        <v>166</v>
      </c>
      <c r="L2">
        <v>4112</v>
      </c>
      <c r="M2">
        <v>7464</v>
      </c>
      <c r="N2">
        <v>12088</v>
      </c>
      <c r="O2">
        <v>14160</v>
      </c>
      <c r="P2">
        <v>12799</v>
      </c>
      <c r="Q2">
        <v>9790</v>
      </c>
      <c r="R2">
        <v>6746</v>
      </c>
      <c r="S2">
        <v>4446</v>
      </c>
      <c r="T2">
        <v>2914</v>
      </c>
      <c r="U2">
        <v>1937</v>
      </c>
      <c r="V2">
        <v>1274</v>
      </c>
      <c r="W2">
        <v>991</v>
      </c>
      <c r="X2">
        <v>774</v>
      </c>
      <c r="Y2">
        <v>536</v>
      </c>
      <c r="Z2">
        <v>376</v>
      </c>
      <c r="AA2">
        <v>290</v>
      </c>
      <c r="AB2">
        <v>210</v>
      </c>
      <c r="AC2">
        <v>193</v>
      </c>
      <c r="AD2">
        <v>125</v>
      </c>
      <c r="AE2">
        <v>122</v>
      </c>
      <c r="AF2">
        <v>94</v>
      </c>
      <c r="AG2">
        <v>79</v>
      </c>
      <c r="AH2">
        <v>61</v>
      </c>
      <c r="AI2">
        <v>55</v>
      </c>
      <c r="AJ2">
        <v>46</v>
      </c>
      <c r="AK2">
        <v>45</v>
      </c>
      <c r="AL2">
        <v>52</v>
      </c>
      <c r="AM2">
        <v>37</v>
      </c>
      <c r="AN2">
        <v>39</v>
      </c>
      <c r="AO2">
        <v>32</v>
      </c>
      <c r="AP2">
        <v>29</v>
      </c>
      <c r="AQ2">
        <v>34</v>
      </c>
      <c r="AR2">
        <v>28</v>
      </c>
      <c r="AS2">
        <v>29</v>
      </c>
      <c r="AT2">
        <v>28</v>
      </c>
      <c r="AU2">
        <v>16</v>
      </c>
      <c r="AV2">
        <v>14</v>
      </c>
      <c r="AW2">
        <v>17</v>
      </c>
      <c r="AX2">
        <v>13</v>
      </c>
      <c r="AY2">
        <v>11</v>
      </c>
      <c r="AZ2">
        <v>4</v>
      </c>
      <c r="BA2">
        <v>9</v>
      </c>
      <c r="BB2">
        <v>6</v>
      </c>
      <c r="BC2">
        <v>8</v>
      </c>
      <c r="BD2">
        <v>12</v>
      </c>
      <c r="BE2">
        <v>10</v>
      </c>
      <c r="BF2">
        <v>6</v>
      </c>
      <c r="BG2">
        <v>5</v>
      </c>
      <c r="BH2">
        <v>5</v>
      </c>
      <c r="BI2">
        <v>10</v>
      </c>
      <c r="BJ2">
        <v>6</v>
      </c>
      <c r="BK2">
        <v>12</v>
      </c>
      <c r="BL2">
        <v>6</v>
      </c>
      <c r="BM2">
        <v>7</v>
      </c>
      <c r="BN2">
        <v>13</v>
      </c>
      <c r="BO2">
        <v>10</v>
      </c>
      <c r="BP2">
        <v>8</v>
      </c>
      <c r="BQ2">
        <v>12</v>
      </c>
      <c r="BR2">
        <v>13</v>
      </c>
    </row>
    <row r="3" spans="2:70" x14ac:dyDescent="0.25">
      <c r="B3">
        <v>1</v>
      </c>
      <c r="C3" t="s">
        <v>419</v>
      </c>
      <c r="D3">
        <f t="shared" si="0"/>
        <v>82408</v>
      </c>
      <c r="E3">
        <f t="shared" si="1"/>
        <v>82316</v>
      </c>
      <c r="F3">
        <v>25244549.469999999</v>
      </c>
      <c r="G3">
        <v>306.33620000000002</v>
      </c>
      <c r="H3">
        <v>321.32429999999999</v>
      </c>
      <c r="I3">
        <v>12.2788</v>
      </c>
      <c r="J3">
        <v>3.4472</v>
      </c>
      <c r="K3">
        <f t="shared" ref="K3:K11" si="2">D3-E3</f>
        <v>92</v>
      </c>
      <c r="L3">
        <v>4063</v>
      </c>
      <c r="M3">
        <v>7735</v>
      </c>
      <c r="N3">
        <v>12000</v>
      </c>
      <c r="O3">
        <v>14087</v>
      </c>
      <c r="P3">
        <v>13132</v>
      </c>
      <c r="Q3">
        <v>9995</v>
      </c>
      <c r="R3">
        <v>6649</v>
      </c>
      <c r="S3">
        <v>4417</v>
      </c>
      <c r="T3">
        <v>2766</v>
      </c>
      <c r="U3">
        <v>1890</v>
      </c>
      <c r="V3">
        <v>1331</v>
      </c>
      <c r="W3">
        <v>953</v>
      </c>
      <c r="X3">
        <v>697</v>
      </c>
      <c r="Y3">
        <v>530</v>
      </c>
      <c r="Z3">
        <v>364</v>
      </c>
      <c r="AA3">
        <v>279</v>
      </c>
      <c r="AB3">
        <v>219</v>
      </c>
      <c r="AC3">
        <v>173</v>
      </c>
      <c r="AD3">
        <v>154</v>
      </c>
      <c r="AE3">
        <v>90</v>
      </c>
      <c r="AF3">
        <v>89</v>
      </c>
      <c r="AG3">
        <v>76</v>
      </c>
      <c r="AH3">
        <v>58</v>
      </c>
      <c r="AI3">
        <v>44</v>
      </c>
      <c r="AJ3">
        <v>35</v>
      </c>
      <c r="AK3">
        <v>38</v>
      </c>
      <c r="AL3">
        <v>34</v>
      </c>
      <c r="AM3">
        <v>26</v>
      </c>
      <c r="AN3">
        <v>24</v>
      </c>
      <c r="AO3">
        <v>27</v>
      </c>
      <c r="AP3">
        <v>25</v>
      </c>
      <c r="AQ3">
        <v>20</v>
      </c>
      <c r="AR3">
        <v>15</v>
      </c>
      <c r="AS3">
        <v>13</v>
      </c>
      <c r="AT3">
        <v>20</v>
      </c>
      <c r="AU3">
        <v>5</v>
      </c>
      <c r="AV3">
        <v>14</v>
      </c>
      <c r="AW3">
        <v>15</v>
      </c>
      <c r="AX3">
        <v>12</v>
      </c>
      <c r="AY3">
        <v>10</v>
      </c>
      <c r="AZ3">
        <v>17</v>
      </c>
      <c r="BA3">
        <v>15</v>
      </c>
      <c r="BB3">
        <v>15</v>
      </c>
      <c r="BC3">
        <v>8</v>
      </c>
      <c r="BD3">
        <v>18</v>
      </c>
      <c r="BE3">
        <v>15</v>
      </c>
      <c r="BF3">
        <v>11</v>
      </c>
      <c r="BG3">
        <v>11</v>
      </c>
      <c r="BH3">
        <v>10</v>
      </c>
      <c r="BI3">
        <v>11</v>
      </c>
      <c r="BJ3">
        <v>8</v>
      </c>
      <c r="BK3">
        <v>11</v>
      </c>
      <c r="BL3">
        <v>9</v>
      </c>
      <c r="BM3">
        <v>10</v>
      </c>
      <c r="BN3">
        <v>8</v>
      </c>
      <c r="BO3">
        <v>8</v>
      </c>
      <c r="BP3">
        <v>2</v>
      </c>
      <c r="BQ3">
        <v>5</v>
      </c>
      <c r="BR3">
        <v>0</v>
      </c>
    </row>
    <row r="4" spans="2:70" x14ac:dyDescent="0.25">
      <c r="B4">
        <v>2</v>
      </c>
      <c r="C4" t="s">
        <v>420</v>
      </c>
      <c r="D4">
        <f t="shared" si="0"/>
        <v>82468</v>
      </c>
      <c r="E4">
        <f t="shared" si="1"/>
        <v>82318</v>
      </c>
      <c r="F4">
        <v>25719038.32</v>
      </c>
      <c r="G4">
        <v>311.86689999999999</v>
      </c>
      <c r="H4">
        <v>343.77850000000001</v>
      </c>
      <c r="I4">
        <v>12.275600000000001</v>
      </c>
      <c r="J4">
        <v>3.5005999999999999</v>
      </c>
      <c r="K4">
        <f t="shared" si="2"/>
        <v>150</v>
      </c>
      <c r="L4">
        <v>4183</v>
      </c>
      <c r="M4">
        <v>7699</v>
      </c>
      <c r="N4">
        <v>12086</v>
      </c>
      <c r="O4">
        <v>14184</v>
      </c>
      <c r="P4">
        <v>12713</v>
      </c>
      <c r="Q4">
        <v>9687</v>
      </c>
      <c r="R4">
        <v>6780</v>
      </c>
      <c r="S4">
        <v>4258</v>
      </c>
      <c r="T4">
        <v>2949</v>
      </c>
      <c r="U4">
        <v>1912</v>
      </c>
      <c r="V4">
        <v>1379</v>
      </c>
      <c r="W4">
        <v>975</v>
      </c>
      <c r="X4">
        <v>686</v>
      </c>
      <c r="Y4">
        <v>505</v>
      </c>
      <c r="Z4">
        <v>396</v>
      </c>
      <c r="AA4">
        <v>270</v>
      </c>
      <c r="AB4">
        <v>215</v>
      </c>
      <c r="AC4">
        <v>188</v>
      </c>
      <c r="AD4">
        <v>138</v>
      </c>
      <c r="AE4">
        <v>128</v>
      </c>
      <c r="AF4">
        <v>94</v>
      </c>
      <c r="AG4">
        <v>86</v>
      </c>
      <c r="AH4">
        <v>93</v>
      </c>
      <c r="AI4">
        <v>70</v>
      </c>
      <c r="AJ4">
        <v>55</v>
      </c>
      <c r="AK4">
        <v>67</v>
      </c>
      <c r="AL4">
        <v>57</v>
      </c>
      <c r="AM4">
        <v>47</v>
      </c>
      <c r="AN4">
        <v>35</v>
      </c>
      <c r="AO4">
        <v>42</v>
      </c>
      <c r="AP4">
        <v>29</v>
      </c>
      <c r="AQ4">
        <v>32</v>
      </c>
      <c r="AR4">
        <v>28</v>
      </c>
      <c r="AS4">
        <v>26</v>
      </c>
      <c r="AT4">
        <v>22</v>
      </c>
      <c r="AU4">
        <v>11</v>
      </c>
      <c r="AV4">
        <v>12</v>
      </c>
      <c r="AW4">
        <v>14</v>
      </c>
      <c r="AX4">
        <v>12</v>
      </c>
      <c r="AY4">
        <v>6</v>
      </c>
      <c r="AZ4">
        <v>12</v>
      </c>
      <c r="BA4">
        <v>10</v>
      </c>
      <c r="BB4">
        <v>13</v>
      </c>
      <c r="BC4">
        <v>7</v>
      </c>
      <c r="BD4">
        <v>7</v>
      </c>
      <c r="BE4">
        <v>10</v>
      </c>
      <c r="BF4">
        <v>5</v>
      </c>
      <c r="BG4">
        <v>8</v>
      </c>
      <c r="BH4">
        <v>10</v>
      </c>
      <c r="BI4">
        <v>7</v>
      </c>
      <c r="BJ4">
        <v>8</v>
      </c>
      <c r="BK4">
        <v>5</v>
      </c>
      <c r="BL4">
        <v>8</v>
      </c>
      <c r="BM4">
        <v>8</v>
      </c>
      <c r="BN4">
        <v>6</v>
      </c>
      <c r="BO4">
        <v>9</v>
      </c>
      <c r="BP4">
        <v>0</v>
      </c>
      <c r="BQ4">
        <v>11</v>
      </c>
      <c r="BR4">
        <v>5</v>
      </c>
    </row>
    <row r="5" spans="2:70" x14ac:dyDescent="0.25">
      <c r="B5">
        <v>3</v>
      </c>
      <c r="C5" t="s">
        <v>421</v>
      </c>
      <c r="D5">
        <f t="shared" si="0"/>
        <v>82377</v>
      </c>
      <c r="E5">
        <f t="shared" si="1"/>
        <v>82308</v>
      </c>
      <c r="F5">
        <v>25023931.77</v>
      </c>
      <c r="G5">
        <v>303.77699999999999</v>
      </c>
      <c r="H5">
        <v>284.0446</v>
      </c>
      <c r="I5">
        <v>12.274800000000001</v>
      </c>
      <c r="J5">
        <v>3.4466000000000001</v>
      </c>
      <c r="K5">
        <f t="shared" si="2"/>
        <v>69</v>
      </c>
      <c r="L5">
        <v>4081</v>
      </c>
      <c r="M5">
        <v>7516</v>
      </c>
      <c r="N5">
        <v>12104</v>
      </c>
      <c r="O5">
        <v>14373</v>
      </c>
      <c r="P5">
        <v>12811</v>
      </c>
      <c r="Q5">
        <v>9986</v>
      </c>
      <c r="R5">
        <v>6712</v>
      </c>
      <c r="S5">
        <v>4448</v>
      </c>
      <c r="T5">
        <v>2771</v>
      </c>
      <c r="U5">
        <v>1921</v>
      </c>
      <c r="V5">
        <v>1312</v>
      </c>
      <c r="W5">
        <v>992</v>
      </c>
      <c r="X5">
        <v>724</v>
      </c>
      <c r="Y5">
        <v>539</v>
      </c>
      <c r="Z5">
        <v>374</v>
      </c>
      <c r="AA5">
        <v>310</v>
      </c>
      <c r="AB5">
        <v>197</v>
      </c>
      <c r="AC5">
        <v>165</v>
      </c>
      <c r="AD5">
        <v>105</v>
      </c>
      <c r="AE5">
        <v>95</v>
      </c>
      <c r="AF5">
        <v>81</v>
      </c>
      <c r="AG5">
        <v>73</v>
      </c>
      <c r="AH5">
        <v>54</v>
      </c>
      <c r="AI5">
        <v>36</v>
      </c>
      <c r="AJ5">
        <v>50</v>
      </c>
      <c r="AK5">
        <v>51</v>
      </c>
      <c r="AL5">
        <v>28</v>
      </c>
      <c r="AM5">
        <v>21</v>
      </c>
      <c r="AN5">
        <v>29</v>
      </c>
      <c r="AO5">
        <v>8</v>
      </c>
      <c r="AP5">
        <v>14</v>
      </c>
      <c r="AQ5">
        <v>14</v>
      </c>
      <c r="AR5">
        <v>17</v>
      </c>
      <c r="AS5">
        <v>23</v>
      </c>
      <c r="AT5">
        <v>14</v>
      </c>
      <c r="AU5">
        <v>11</v>
      </c>
      <c r="AV5">
        <v>8</v>
      </c>
      <c r="AW5">
        <v>16</v>
      </c>
      <c r="AX5">
        <v>7</v>
      </c>
      <c r="AY5">
        <v>15</v>
      </c>
      <c r="AZ5">
        <v>12</v>
      </c>
      <c r="BA5">
        <v>15</v>
      </c>
      <c r="BB5">
        <v>14</v>
      </c>
      <c r="BC5">
        <v>22</v>
      </c>
      <c r="BD5">
        <v>17</v>
      </c>
      <c r="BE5">
        <v>13</v>
      </c>
      <c r="BF5">
        <v>13</v>
      </c>
      <c r="BG5">
        <v>15</v>
      </c>
      <c r="BH5">
        <v>15</v>
      </c>
      <c r="BI5">
        <v>15</v>
      </c>
      <c r="BJ5">
        <v>13</v>
      </c>
      <c r="BK5">
        <v>11</v>
      </c>
      <c r="BL5">
        <v>8</v>
      </c>
      <c r="BM5">
        <v>3</v>
      </c>
      <c r="BN5">
        <v>7</v>
      </c>
      <c r="BO5">
        <v>2</v>
      </c>
      <c r="BP5">
        <v>3</v>
      </c>
      <c r="BQ5">
        <v>3</v>
      </c>
      <c r="BR5">
        <v>1</v>
      </c>
    </row>
    <row r="6" spans="2:70" x14ac:dyDescent="0.25">
      <c r="B6">
        <v>4</v>
      </c>
      <c r="C6" t="s">
        <v>422</v>
      </c>
      <c r="D6">
        <f t="shared" si="0"/>
        <v>82422</v>
      </c>
      <c r="E6">
        <f t="shared" si="1"/>
        <v>82337</v>
      </c>
      <c r="F6">
        <v>25670016.739999998</v>
      </c>
      <c r="G6">
        <v>311.44619999999998</v>
      </c>
      <c r="H6">
        <v>308.66989999999998</v>
      </c>
      <c r="I6">
        <v>12.2522</v>
      </c>
      <c r="J6">
        <v>3.4685999999999999</v>
      </c>
      <c r="K6">
        <f t="shared" si="2"/>
        <v>85</v>
      </c>
      <c r="L6">
        <v>4004</v>
      </c>
      <c r="M6">
        <v>7589</v>
      </c>
      <c r="N6">
        <v>12164</v>
      </c>
      <c r="O6">
        <v>14082</v>
      </c>
      <c r="P6">
        <v>12689</v>
      </c>
      <c r="Q6">
        <v>9711</v>
      </c>
      <c r="R6">
        <v>6676</v>
      </c>
      <c r="S6">
        <v>4564</v>
      </c>
      <c r="T6">
        <v>2791</v>
      </c>
      <c r="U6">
        <v>1986</v>
      </c>
      <c r="V6">
        <v>1353</v>
      </c>
      <c r="W6">
        <v>1000</v>
      </c>
      <c r="X6">
        <v>788</v>
      </c>
      <c r="Y6">
        <v>518</v>
      </c>
      <c r="Z6">
        <v>420</v>
      </c>
      <c r="AA6">
        <v>287</v>
      </c>
      <c r="AB6">
        <v>218</v>
      </c>
      <c r="AC6">
        <v>173</v>
      </c>
      <c r="AD6">
        <v>190</v>
      </c>
      <c r="AE6">
        <v>128</v>
      </c>
      <c r="AF6">
        <v>105</v>
      </c>
      <c r="AG6">
        <v>93</v>
      </c>
      <c r="AH6">
        <v>89</v>
      </c>
      <c r="AI6">
        <v>77</v>
      </c>
      <c r="AJ6">
        <v>51</v>
      </c>
      <c r="AK6">
        <v>43</v>
      </c>
      <c r="AL6">
        <v>36</v>
      </c>
      <c r="AM6">
        <v>31</v>
      </c>
      <c r="AN6">
        <v>30</v>
      </c>
      <c r="AO6">
        <v>27</v>
      </c>
      <c r="AP6">
        <v>34</v>
      </c>
      <c r="AQ6">
        <v>26</v>
      </c>
      <c r="AR6">
        <v>21</v>
      </c>
      <c r="AS6">
        <v>22</v>
      </c>
      <c r="AT6">
        <v>24</v>
      </c>
      <c r="AU6">
        <v>24</v>
      </c>
      <c r="AV6">
        <v>27</v>
      </c>
      <c r="AW6">
        <v>18</v>
      </c>
      <c r="AX6">
        <v>16</v>
      </c>
      <c r="AY6">
        <v>20</v>
      </c>
      <c r="AZ6">
        <v>13</v>
      </c>
      <c r="BA6">
        <v>13</v>
      </c>
      <c r="BB6">
        <v>14</v>
      </c>
      <c r="BC6">
        <v>7</v>
      </c>
      <c r="BD6">
        <v>17</v>
      </c>
      <c r="BE6">
        <v>15</v>
      </c>
      <c r="BF6">
        <v>12</v>
      </c>
      <c r="BG6">
        <v>11</v>
      </c>
      <c r="BH6">
        <v>10</v>
      </c>
      <c r="BI6">
        <v>7</v>
      </c>
      <c r="BJ6">
        <v>9</v>
      </c>
      <c r="BK6">
        <v>13</v>
      </c>
      <c r="BL6">
        <v>10</v>
      </c>
      <c r="BM6">
        <v>8</v>
      </c>
      <c r="BN6">
        <v>6</v>
      </c>
      <c r="BO6">
        <v>9</v>
      </c>
      <c r="BP6">
        <v>3</v>
      </c>
      <c r="BQ6">
        <v>9</v>
      </c>
      <c r="BR6">
        <v>6</v>
      </c>
    </row>
    <row r="7" spans="2:70" x14ac:dyDescent="0.25">
      <c r="B7">
        <v>5</v>
      </c>
      <c r="C7" t="s">
        <v>423</v>
      </c>
      <c r="D7">
        <f t="shared" si="0"/>
        <v>82404</v>
      </c>
      <c r="E7">
        <f t="shared" si="1"/>
        <v>82287</v>
      </c>
      <c r="F7">
        <v>25822637.559999999</v>
      </c>
      <c r="G7">
        <v>313.36630000000002</v>
      </c>
      <c r="H7">
        <v>338.4144</v>
      </c>
      <c r="I7">
        <v>12.2719</v>
      </c>
      <c r="J7">
        <v>3.4786999999999999</v>
      </c>
      <c r="K7">
        <f t="shared" si="2"/>
        <v>117</v>
      </c>
      <c r="L7">
        <v>4100</v>
      </c>
      <c r="M7">
        <v>7650</v>
      </c>
      <c r="N7">
        <v>12100</v>
      </c>
      <c r="O7">
        <v>14180</v>
      </c>
      <c r="P7">
        <v>12865</v>
      </c>
      <c r="Q7">
        <v>9816</v>
      </c>
      <c r="R7">
        <v>6834</v>
      </c>
      <c r="S7">
        <v>4356</v>
      </c>
      <c r="T7">
        <v>2785</v>
      </c>
      <c r="U7">
        <v>1801</v>
      </c>
      <c r="V7">
        <v>1305</v>
      </c>
      <c r="W7">
        <v>959</v>
      </c>
      <c r="X7">
        <v>693</v>
      </c>
      <c r="Y7">
        <v>466</v>
      </c>
      <c r="Z7">
        <v>366</v>
      </c>
      <c r="AA7">
        <v>265</v>
      </c>
      <c r="AB7">
        <v>203</v>
      </c>
      <c r="AC7">
        <v>146</v>
      </c>
      <c r="AD7">
        <v>136</v>
      </c>
      <c r="AE7">
        <v>109</v>
      </c>
      <c r="AF7">
        <v>93</v>
      </c>
      <c r="AG7">
        <v>79</v>
      </c>
      <c r="AH7">
        <v>85</v>
      </c>
      <c r="AI7">
        <v>58</v>
      </c>
      <c r="AJ7">
        <v>55</v>
      </c>
      <c r="AK7">
        <v>60</v>
      </c>
      <c r="AL7">
        <v>49</v>
      </c>
      <c r="AM7">
        <v>51</v>
      </c>
      <c r="AN7">
        <v>45</v>
      </c>
      <c r="AO7">
        <v>41</v>
      </c>
      <c r="AP7">
        <v>31</v>
      </c>
      <c r="AQ7">
        <v>34</v>
      </c>
      <c r="AR7">
        <v>34</v>
      </c>
      <c r="AS7">
        <v>25</v>
      </c>
      <c r="AT7">
        <v>19</v>
      </c>
      <c r="AU7">
        <v>16</v>
      </c>
      <c r="AV7">
        <v>25</v>
      </c>
      <c r="AW7">
        <v>30</v>
      </c>
      <c r="AX7">
        <v>12</v>
      </c>
      <c r="AY7">
        <v>28</v>
      </c>
      <c r="AZ7">
        <v>22</v>
      </c>
      <c r="BA7">
        <v>18</v>
      </c>
      <c r="BB7">
        <v>18</v>
      </c>
      <c r="BC7">
        <v>19</v>
      </c>
      <c r="BD7">
        <v>14</v>
      </c>
      <c r="BE7">
        <v>23</v>
      </c>
      <c r="BF7">
        <v>22</v>
      </c>
      <c r="BG7">
        <v>13</v>
      </c>
      <c r="BH7">
        <v>13</v>
      </c>
      <c r="BI7">
        <v>22</v>
      </c>
      <c r="BJ7">
        <v>18</v>
      </c>
      <c r="BK7">
        <v>12</v>
      </c>
      <c r="BL7">
        <v>21</v>
      </c>
      <c r="BM7">
        <v>14</v>
      </c>
      <c r="BN7">
        <v>6</v>
      </c>
      <c r="BO7">
        <v>15</v>
      </c>
      <c r="BP7">
        <v>6</v>
      </c>
      <c r="BQ7">
        <v>4</v>
      </c>
      <c r="BR7">
        <v>2</v>
      </c>
    </row>
    <row r="8" spans="2:70" x14ac:dyDescent="0.25">
      <c r="B8">
        <v>6</v>
      </c>
      <c r="C8" t="s">
        <v>424</v>
      </c>
      <c r="D8">
        <f t="shared" si="0"/>
        <v>82366</v>
      </c>
      <c r="E8">
        <f t="shared" si="1"/>
        <v>82203</v>
      </c>
      <c r="F8">
        <v>25970986.02</v>
      </c>
      <c r="G8">
        <v>315.31200000000001</v>
      </c>
      <c r="H8">
        <v>358.78149999999999</v>
      </c>
      <c r="I8">
        <v>12.2761</v>
      </c>
      <c r="J8">
        <v>3.4931000000000001</v>
      </c>
      <c r="K8">
        <f t="shared" si="2"/>
        <v>163</v>
      </c>
      <c r="L8">
        <v>4011</v>
      </c>
      <c r="M8">
        <v>7700</v>
      </c>
      <c r="N8">
        <v>12214</v>
      </c>
      <c r="O8">
        <v>13937</v>
      </c>
      <c r="P8">
        <v>12947</v>
      </c>
      <c r="Q8">
        <v>9742</v>
      </c>
      <c r="R8">
        <v>6790</v>
      </c>
      <c r="S8">
        <v>4488</v>
      </c>
      <c r="T8">
        <v>2877</v>
      </c>
      <c r="U8">
        <v>1827</v>
      </c>
      <c r="V8">
        <v>1283</v>
      </c>
      <c r="W8">
        <v>947</v>
      </c>
      <c r="X8">
        <v>646</v>
      </c>
      <c r="Y8">
        <v>534</v>
      </c>
      <c r="Z8">
        <v>340</v>
      </c>
      <c r="AA8">
        <v>236</v>
      </c>
      <c r="AB8">
        <v>179</v>
      </c>
      <c r="AC8">
        <v>164</v>
      </c>
      <c r="AD8">
        <v>126</v>
      </c>
      <c r="AE8">
        <v>108</v>
      </c>
      <c r="AF8">
        <v>92</v>
      </c>
      <c r="AG8">
        <v>80</v>
      </c>
      <c r="AH8">
        <v>60</v>
      </c>
      <c r="AI8">
        <v>59</v>
      </c>
      <c r="AJ8">
        <v>62</v>
      </c>
      <c r="AK8">
        <v>56</v>
      </c>
      <c r="AL8">
        <v>47</v>
      </c>
      <c r="AM8">
        <v>45</v>
      </c>
      <c r="AN8">
        <v>42</v>
      </c>
      <c r="AO8">
        <v>28</v>
      </c>
      <c r="AP8">
        <v>28</v>
      </c>
      <c r="AQ8">
        <v>26</v>
      </c>
      <c r="AR8">
        <v>25</v>
      </c>
      <c r="AS8">
        <v>22</v>
      </c>
      <c r="AT8">
        <v>36</v>
      </c>
      <c r="AU8">
        <v>29</v>
      </c>
      <c r="AV8">
        <v>24</v>
      </c>
      <c r="AW8">
        <v>20</v>
      </c>
      <c r="AX8">
        <v>18</v>
      </c>
      <c r="AY8">
        <v>29</v>
      </c>
      <c r="AZ8">
        <v>20</v>
      </c>
      <c r="BA8">
        <v>26</v>
      </c>
      <c r="BB8">
        <v>16</v>
      </c>
      <c r="BC8">
        <v>21</v>
      </c>
      <c r="BD8">
        <v>19</v>
      </c>
      <c r="BE8">
        <v>19</v>
      </c>
      <c r="BF8">
        <v>13</v>
      </c>
      <c r="BG8">
        <v>15</v>
      </c>
      <c r="BH8">
        <v>12</v>
      </c>
      <c r="BI8">
        <v>14</v>
      </c>
      <c r="BJ8">
        <v>11</v>
      </c>
      <c r="BK8">
        <v>11</v>
      </c>
      <c r="BL8">
        <v>13</v>
      </c>
      <c r="BM8">
        <v>16</v>
      </c>
      <c r="BN8">
        <v>9</v>
      </c>
      <c r="BO8">
        <v>9</v>
      </c>
      <c r="BP8">
        <v>14</v>
      </c>
      <c r="BQ8">
        <v>9</v>
      </c>
      <c r="BR8">
        <v>12</v>
      </c>
    </row>
    <row r="9" spans="2:70" x14ac:dyDescent="0.25">
      <c r="B9">
        <v>7</v>
      </c>
      <c r="C9" t="s">
        <v>425</v>
      </c>
      <c r="D9">
        <f t="shared" si="0"/>
        <v>82383</v>
      </c>
      <c r="E9">
        <f t="shared" si="1"/>
        <v>82262</v>
      </c>
      <c r="F9">
        <v>25200854.91</v>
      </c>
      <c r="G9">
        <v>305.89870000000002</v>
      </c>
      <c r="H9">
        <v>306.86919999999998</v>
      </c>
      <c r="I9">
        <v>12.2913</v>
      </c>
      <c r="J9">
        <v>3.4632000000000001</v>
      </c>
      <c r="K9">
        <f t="shared" si="2"/>
        <v>121</v>
      </c>
      <c r="L9">
        <v>4100</v>
      </c>
      <c r="M9">
        <v>7598</v>
      </c>
      <c r="N9">
        <v>12156</v>
      </c>
      <c r="O9">
        <v>14122</v>
      </c>
      <c r="P9">
        <v>13041</v>
      </c>
      <c r="Q9">
        <v>9778</v>
      </c>
      <c r="R9">
        <v>6581</v>
      </c>
      <c r="S9">
        <v>4384</v>
      </c>
      <c r="T9">
        <v>2898</v>
      </c>
      <c r="U9">
        <v>1956</v>
      </c>
      <c r="V9">
        <v>1411</v>
      </c>
      <c r="W9">
        <v>957</v>
      </c>
      <c r="X9">
        <v>705</v>
      </c>
      <c r="Y9">
        <v>520</v>
      </c>
      <c r="Z9">
        <v>370</v>
      </c>
      <c r="AA9">
        <v>274</v>
      </c>
      <c r="AB9">
        <v>241</v>
      </c>
      <c r="AC9">
        <v>181</v>
      </c>
      <c r="AD9">
        <v>135</v>
      </c>
      <c r="AE9">
        <v>118</v>
      </c>
      <c r="AF9">
        <v>100</v>
      </c>
      <c r="AG9">
        <v>91</v>
      </c>
      <c r="AH9">
        <v>60</v>
      </c>
      <c r="AI9">
        <v>64</v>
      </c>
      <c r="AJ9">
        <v>41</v>
      </c>
      <c r="AK9">
        <v>31</v>
      </c>
      <c r="AL9">
        <v>29</v>
      </c>
      <c r="AM9">
        <v>26</v>
      </c>
      <c r="AN9">
        <v>18</v>
      </c>
      <c r="AO9">
        <v>12</v>
      </c>
      <c r="AP9">
        <v>18</v>
      </c>
      <c r="AQ9">
        <v>16</v>
      </c>
      <c r="AR9">
        <v>14</v>
      </c>
      <c r="AS9">
        <v>13</v>
      </c>
      <c r="AT9">
        <v>13</v>
      </c>
      <c r="AU9">
        <v>9</v>
      </c>
      <c r="AV9">
        <v>13</v>
      </c>
      <c r="AW9">
        <v>20</v>
      </c>
      <c r="AX9">
        <v>9</v>
      </c>
      <c r="AY9">
        <v>9</v>
      </c>
      <c r="AZ9">
        <v>7</v>
      </c>
      <c r="BA9">
        <v>7</v>
      </c>
      <c r="BB9">
        <v>5</v>
      </c>
      <c r="BC9">
        <v>8</v>
      </c>
      <c r="BD9">
        <v>13</v>
      </c>
      <c r="BE9">
        <v>10</v>
      </c>
      <c r="BF9">
        <v>6</v>
      </c>
      <c r="BG9">
        <v>5</v>
      </c>
      <c r="BH9">
        <v>8</v>
      </c>
      <c r="BI9">
        <v>4</v>
      </c>
      <c r="BJ9">
        <v>4</v>
      </c>
      <c r="BK9">
        <v>6</v>
      </c>
      <c r="BL9">
        <v>4</v>
      </c>
      <c r="BM9">
        <v>6</v>
      </c>
      <c r="BN9">
        <v>8</v>
      </c>
      <c r="BO9">
        <v>4</v>
      </c>
      <c r="BP9">
        <v>9</v>
      </c>
      <c r="BQ9">
        <v>14</v>
      </c>
      <c r="BR9">
        <v>2</v>
      </c>
    </row>
    <row r="10" spans="2:70" x14ac:dyDescent="0.25">
      <c r="B10">
        <v>8</v>
      </c>
      <c r="C10" t="s">
        <v>426</v>
      </c>
      <c r="D10">
        <f t="shared" si="0"/>
        <v>82344</v>
      </c>
      <c r="E10">
        <f t="shared" si="1"/>
        <v>82237</v>
      </c>
      <c r="F10">
        <v>25543681.699999999</v>
      </c>
      <c r="G10">
        <v>310.21069999999997</v>
      </c>
      <c r="H10">
        <v>369.58159999999998</v>
      </c>
      <c r="I10">
        <v>12.2666</v>
      </c>
      <c r="J10">
        <v>3.4485000000000001</v>
      </c>
      <c r="K10">
        <f t="shared" si="2"/>
        <v>107</v>
      </c>
      <c r="L10">
        <v>4061</v>
      </c>
      <c r="M10">
        <v>7619</v>
      </c>
      <c r="N10">
        <v>11996</v>
      </c>
      <c r="O10">
        <v>14274</v>
      </c>
      <c r="P10">
        <v>12980</v>
      </c>
      <c r="Q10">
        <v>9788</v>
      </c>
      <c r="R10">
        <v>6753</v>
      </c>
      <c r="S10">
        <v>4209</v>
      </c>
      <c r="T10">
        <v>2842</v>
      </c>
      <c r="U10">
        <v>1965</v>
      </c>
      <c r="V10">
        <v>1323</v>
      </c>
      <c r="W10">
        <v>1019</v>
      </c>
      <c r="X10">
        <v>719</v>
      </c>
      <c r="Y10">
        <v>495</v>
      </c>
      <c r="Z10">
        <v>397</v>
      </c>
      <c r="AA10">
        <v>286</v>
      </c>
      <c r="AB10">
        <v>205</v>
      </c>
      <c r="AC10">
        <v>170</v>
      </c>
      <c r="AD10">
        <v>122</v>
      </c>
      <c r="AE10">
        <v>112</v>
      </c>
      <c r="AF10">
        <v>101</v>
      </c>
      <c r="AG10">
        <v>86</v>
      </c>
      <c r="AH10">
        <v>77</v>
      </c>
      <c r="AI10">
        <v>61</v>
      </c>
      <c r="AJ10">
        <v>60</v>
      </c>
      <c r="AK10">
        <v>49</v>
      </c>
      <c r="AL10">
        <v>40</v>
      </c>
      <c r="AM10">
        <v>30</v>
      </c>
      <c r="AN10">
        <v>31</v>
      </c>
      <c r="AO10">
        <v>28</v>
      </c>
      <c r="AP10">
        <v>25</v>
      </c>
      <c r="AQ10">
        <v>27</v>
      </c>
      <c r="AR10">
        <v>22</v>
      </c>
      <c r="AS10">
        <v>26</v>
      </c>
      <c r="AT10">
        <v>10</v>
      </c>
      <c r="AU10">
        <v>23</v>
      </c>
      <c r="AV10">
        <v>7</v>
      </c>
      <c r="AW10">
        <v>13</v>
      </c>
      <c r="AX10">
        <v>20</v>
      </c>
      <c r="AY10">
        <v>15</v>
      </c>
      <c r="AZ10">
        <v>15</v>
      </c>
      <c r="BA10">
        <v>8</v>
      </c>
      <c r="BB10">
        <v>7</v>
      </c>
      <c r="BC10">
        <v>9</v>
      </c>
      <c r="BD10">
        <v>12</v>
      </c>
      <c r="BE10">
        <v>6</v>
      </c>
      <c r="BF10">
        <v>5</v>
      </c>
      <c r="BG10">
        <v>11</v>
      </c>
      <c r="BH10">
        <v>8</v>
      </c>
      <c r="BI10">
        <v>6</v>
      </c>
      <c r="BJ10">
        <v>13</v>
      </c>
      <c r="BK10">
        <v>9</v>
      </c>
      <c r="BL10">
        <v>8</v>
      </c>
      <c r="BM10">
        <v>8</v>
      </c>
      <c r="BN10">
        <v>7</v>
      </c>
      <c r="BO10">
        <v>5</v>
      </c>
      <c r="BP10">
        <v>3</v>
      </c>
      <c r="BQ10">
        <v>6</v>
      </c>
      <c r="BR10">
        <v>5</v>
      </c>
    </row>
    <row r="11" spans="2:70" x14ac:dyDescent="0.25">
      <c r="B11">
        <v>9</v>
      </c>
      <c r="C11" t="s">
        <v>427</v>
      </c>
      <c r="D11">
        <f t="shared" si="0"/>
        <v>82402</v>
      </c>
      <c r="E11">
        <f t="shared" si="1"/>
        <v>82320</v>
      </c>
      <c r="F11">
        <v>25473090.420000002</v>
      </c>
      <c r="G11">
        <v>309.13189999999997</v>
      </c>
      <c r="H11">
        <v>320.31009999999998</v>
      </c>
      <c r="I11">
        <v>12.2363</v>
      </c>
      <c r="J11">
        <v>3.4378000000000002</v>
      </c>
      <c r="K11">
        <f t="shared" si="2"/>
        <v>82</v>
      </c>
      <c r="L11">
        <v>4077</v>
      </c>
      <c r="M11">
        <v>7590</v>
      </c>
      <c r="N11">
        <v>11995</v>
      </c>
      <c r="O11">
        <v>13951</v>
      </c>
      <c r="P11">
        <v>12845</v>
      </c>
      <c r="Q11">
        <v>9826</v>
      </c>
      <c r="R11">
        <v>6783</v>
      </c>
      <c r="S11">
        <v>4509</v>
      </c>
      <c r="T11">
        <v>2946</v>
      </c>
      <c r="U11">
        <v>1994</v>
      </c>
      <c r="V11">
        <v>1365</v>
      </c>
      <c r="W11">
        <v>994</v>
      </c>
      <c r="X11">
        <v>712</v>
      </c>
      <c r="Y11">
        <v>561</v>
      </c>
      <c r="Z11">
        <v>385</v>
      </c>
      <c r="AA11">
        <v>292</v>
      </c>
      <c r="AB11">
        <v>196</v>
      </c>
      <c r="AC11">
        <v>188</v>
      </c>
      <c r="AD11">
        <v>124</v>
      </c>
      <c r="AE11">
        <v>121</v>
      </c>
      <c r="AF11">
        <v>94</v>
      </c>
      <c r="AG11">
        <v>61</v>
      </c>
      <c r="AH11">
        <v>67</v>
      </c>
      <c r="AI11">
        <v>58</v>
      </c>
      <c r="AJ11">
        <v>56</v>
      </c>
      <c r="AK11">
        <v>51</v>
      </c>
      <c r="AL11">
        <v>41</v>
      </c>
      <c r="AM11">
        <v>38</v>
      </c>
      <c r="AN11">
        <v>23</v>
      </c>
      <c r="AO11">
        <v>36</v>
      </c>
      <c r="AP11">
        <v>18</v>
      </c>
      <c r="AQ11">
        <v>27</v>
      </c>
      <c r="AR11">
        <v>23</v>
      </c>
      <c r="AS11">
        <v>17</v>
      </c>
      <c r="AT11">
        <v>26</v>
      </c>
      <c r="AU11">
        <v>23</v>
      </c>
      <c r="AV11">
        <v>14</v>
      </c>
      <c r="AW11">
        <v>9</v>
      </c>
      <c r="AX11">
        <v>20</v>
      </c>
      <c r="AY11">
        <v>10</v>
      </c>
      <c r="AZ11">
        <v>14</v>
      </c>
      <c r="BA11">
        <v>13</v>
      </c>
      <c r="BB11">
        <v>3</v>
      </c>
      <c r="BC11">
        <v>11</v>
      </c>
      <c r="BD11">
        <v>12</v>
      </c>
      <c r="BE11">
        <v>7</v>
      </c>
      <c r="BF11">
        <v>10</v>
      </c>
      <c r="BG11">
        <v>8</v>
      </c>
      <c r="BH11">
        <v>8</v>
      </c>
      <c r="BI11">
        <v>10</v>
      </c>
      <c r="BJ11">
        <v>6</v>
      </c>
      <c r="BK11">
        <v>10</v>
      </c>
      <c r="BL11">
        <v>12</v>
      </c>
      <c r="BM11">
        <v>9</v>
      </c>
      <c r="BN11">
        <v>6</v>
      </c>
      <c r="BO11">
        <v>3</v>
      </c>
      <c r="BP11">
        <v>4</v>
      </c>
      <c r="BQ11">
        <v>5</v>
      </c>
      <c r="BR11">
        <v>3</v>
      </c>
    </row>
    <row r="13" spans="2:70" x14ac:dyDescent="0.25">
      <c r="G13">
        <f>AVERAGE(G2:G11)</f>
        <v>310.12454000000002</v>
      </c>
      <c r="J13" t="s">
        <v>407</v>
      </c>
      <c r="K13">
        <f>AVERAGE(K2:K11)</f>
        <v>115.2</v>
      </c>
      <c r="L13">
        <f>AVERAGE(L2:L11)</f>
        <v>4079.2</v>
      </c>
      <c r="M13">
        <f t="shared" ref="M13:AO13" si="3">AVERAGE(M2:M11)</f>
        <v>7616</v>
      </c>
      <c r="N13">
        <f t="shared" si="3"/>
        <v>12090.3</v>
      </c>
      <c r="O13">
        <f t="shared" si="3"/>
        <v>14135</v>
      </c>
      <c r="P13">
        <f t="shared" si="3"/>
        <v>12882.2</v>
      </c>
      <c r="Q13">
        <f t="shared" si="3"/>
        <v>9811.9</v>
      </c>
      <c r="R13">
        <f t="shared" si="3"/>
        <v>6730.4</v>
      </c>
      <c r="S13">
        <f t="shared" si="3"/>
        <v>4407.8999999999996</v>
      </c>
      <c r="T13">
        <f t="shared" si="3"/>
        <v>2853.9</v>
      </c>
      <c r="U13">
        <f t="shared" si="3"/>
        <v>1918.9</v>
      </c>
      <c r="V13">
        <f t="shared" si="3"/>
        <v>1333.6</v>
      </c>
      <c r="W13">
        <f t="shared" si="3"/>
        <v>978.7</v>
      </c>
      <c r="X13">
        <f t="shared" si="3"/>
        <v>714.4</v>
      </c>
      <c r="Y13">
        <f t="shared" si="3"/>
        <v>520.4</v>
      </c>
      <c r="Z13">
        <f t="shared" si="3"/>
        <v>378.8</v>
      </c>
      <c r="AA13">
        <f t="shared" si="3"/>
        <v>278.89999999999998</v>
      </c>
      <c r="AB13">
        <f t="shared" si="3"/>
        <v>208.3</v>
      </c>
      <c r="AC13">
        <f t="shared" si="3"/>
        <v>174.1</v>
      </c>
      <c r="AD13">
        <f t="shared" si="3"/>
        <v>135.5</v>
      </c>
      <c r="AE13">
        <f t="shared" si="3"/>
        <v>113.1</v>
      </c>
      <c r="AF13">
        <f t="shared" si="3"/>
        <v>94.3</v>
      </c>
      <c r="AG13">
        <f t="shared" si="3"/>
        <v>80.400000000000006</v>
      </c>
      <c r="AH13">
        <f t="shared" si="3"/>
        <v>70.400000000000006</v>
      </c>
      <c r="AI13">
        <f t="shared" si="3"/>
        <v>58.2</v>
      </c>
      <c r="AJ13">
        <f t="shared" si="3"/>
        <v>51.1</v>
      </c>
      <c r="AK13">
        <f t="shared" si="3"/>
        <v>49.1</v>
      </c>
      <c r="AL13">
        <f t="shared" si="3"/>
        <v>41.3</v>
      </c>
      <c r="AM13">
        <f t="shared" si="3"/>
        <v>35.200000000000003</v>
      </c>
      <c r="AN13">
        <f t="shared" si="3"/>
        <v>31.6</v>
      </c>
      <c r="AO13">
        <f t="shared" si="3"/>
        <v>28.1</v>
      </c>
      <c r="AQ13">
        <f>SUM(L13:AO13)</f>
        <v>81901.2</v>
      </c>
    </row>
    <row r="15" spans="2:70" x14ac:dyDescent="0.25">
      <c r="B15" t="s">
        <v>451</v>
      </c>
      <c r="C15" t="s">
        <v>448</v>
      </c>
      <c r="D15" t="s">
        <v>449</v>
      </c>
      <c r="E15" t="s">
        <v>450</v>
      </c>
    </row>
    <row r="16" spans="2:70" x14ac:dyDescent="0.25">
      <c r="B16">
        <v>0</v>
      </c>
      <c r="C16">
        <v>82716</v>
      </c>
      <c r="D16">
        <v>282</v>
      </c>
      <c r="E16">
        <f>C16-D16</f>
        <v>82434</v>
      </c>
    </row>
    <row r="17" spans="2:5" x14ac:dyDescent="0.25">
      <c r="B17">
        <v>1</v>
      </c>
      <c r="C17">
        <v>82696</v>
      </c>
      <c r="D17">
        <v>288</v>
      </c>
      <c r="E17">
        <f t="shared" ref="E17:E25" si="4">C17-D17</f>
        <v>82408</v>
      </c>
    </row>
    <row r="18" spans="2:5" x14ac:dyDescent="0.25">
      <c r="B18">
        <v>2</v>
      </c>
      <c r="C18">
        <v>82757</v>
      </c>
      <c r="D18">
        <v>289</v>
      </c>
      <c r="E18">
        <f t="shared" si="4"/>
        <v>82468</v>
      </c>
    </row>
    <row r="19" spans="2:5" x14ac:dyDescent="0.25">
      <c r="B19">
        <v>3</v>
      </c>
      <c r="C19">
        <v>82676</v>
      </c>
      <c r="D19">
        <v>299</v>
      </c>
      <c r="E19">
        <f t="shared" si="4"/>
        <v>82377</v>
      </c>
    </row>
    <row r="20" spans="2:5" x14ac:dyDescent="0.25">
      <c r="B20">
        <v>4</v>
      </c>
      <c r="C20">
        <v>82707</v>
      </c>
      <c r="D20">
        <v>285</v>
      </c>
      <c r="E20">
        <f t="shared" si="4"/>
        <v>82422</v>
      </c>
    </row>
    <row r="21" spans="2:5" x14ac:dyDescent="0.25">
      <c r="B21">
        <v>5</v>
      </c>
      <c r="C21">
        <v>82693</v>
      </c>
      <c r="D21">
        <v>289</v>
      </c>
      <c r="E21">
        <f t="shared" si="4"/>
        <v>82404</v>
      </c>
    </row>
    <row r="22" spans="2:5" x14ac:dyDescent="0.25">
      <c r="B22">
        <v>6</v>
      </c>
      <c r="C22">
        <v>82668</v>
      </c>
      <c r="D22">
        <v>302</v>
      </c>
      <c r="E22">
        <f t="shared" si="4"/>
        <v>82366</v>
      </c>
    </row>
    <row r="23" spans="2:5" x14ac:dyDescent="0.25">
      <c r="B23">
        <v>7</v>
      </c>
      <c r="C23">
        <v>82682</v>
      </c>
      <c r="D23">
        <v>299</v>
      </c>
      <c r="E23">
        <f t="shared" si="4"/>
        <v>82383</v>
      </c>
    </row>
    <row r="24" spans="2:5" x14ac:dyDescent="0.25">
      <c r="B24">
        <v>8</v>
      </c>
      <c r="C24">
        <v>82646</v>
      </c>
      <c r="D24">
        <v>302</v>
      </c>
      <c r="E24">
        <f t="shared" si="4"/>
        <v>82344</v>
      </c>
    </row>
    <row r="25" spans="2:5" x14ac:dyDescent="0.25">
      <c r="B25">
        <v>9</v>
      </c>
      <c r="C25">
        <v>82682</v>
      </c>
      <c r="D25">
        <v>280</v>
      </c>
      <c r="E25">
        <f t="shared" si="4"/>
        <v>82402</v>
      </c>
    </row>
  </sheetData>
  <phoneticPr fontId="2" type="noConversion"/>
  <pageMargins left="0.7" right="0.7" top="0.75" bottom="0.75" header="0.3" footer="0.3"/>
  <ignoredErrors>
    <ignoredError sqref="E2:E11" formulaRange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8C7C4-E751-4DBD-8E58-91A6DAB040AF}">
  <dimension ref="B1:BO13"/>
  <sheetViews>
    <sheetView workbookViewId="0">
      <selection activeCell="I13" sqref="I13"/>
    </sheetView>
  </sheetViews>
  <sheetFormatPr defaultRowHeight="15" x14ac:dyDescent="0.25"/>
  <sheetData>
    <row r="1" spans="2:67" x14ac:dyDescent="0.25">
      <c r="B1" t="s">
        <v>331</v>
      </c>
      <c r="C1" t="s">
        <v>332</v>
      </c>
      <c r="D1" t="s">
        <v>333</v>
      </c>
      <c r="E1" t="s">
        <v>334</v>
      </c>
      <c r="F1" t="s">
        <v>335</v>
      </c>
      <c r="G1" t="s">
        <v>336</v>
      </c>
      <c r="H1" t="s">
        <v>337</v>
      </c>
      <c r="I1" t="s">
        <v>338</v>
      </c>
      <c r="J1" t="s">
        <v>339</v>
      </c>
      <c r="K1" t="s">
        <v>340</v>
      </c>
      <c r="L1" t="s">
        <v>341</v>
      </c>
      <c r="M1" t="s">
        <v>342</v>
      </c>
      <c r="N1" t="s">
        <v>343</v>
      </c>
      <c r="O1" t="s">
        <v>344</v>
      </c>
      <c r="P1" t="s">
        <v>345</v>
      </c>
      <c r="Q1" t="s">
        <v>346</v>
      </c>
      <c r="R1" t="s">
        <v>347</v>
      </c>
      <c r="S1" t="s">
        <v>348</v>
      </c>
      <c r="T1" t="s">
        <v>349</v>
      </c>
      <c r="U1" t="s">
        <v>350</v>
      </c>
      <c r="V1" t="s">
        <v>351</v>
      </c>
      <c r="W1" t="s">
        <v>352</v>
      </c>
      <c r="X1" t="s">
        <v>353</v>
      </c>
      <c r="Y1" t="s">
        <v>354</v>
      </c>
      <c r="Z1" t="s">
        <v>355</v>
      </c>
      <c r="AA1" t="s">
        <v>356</v>
      </c>
      <c r="AB1" t="s">
        <v>357</v>
      </c>
      <c r="AC1" t="s">
        <v>358</v>
      </c>
      <c r="AD1" t="s">
        <v>359</v>
      </c>
      <c r="AE1" t="s">
        <v>360</v>
      </c>
      <c r="AF1" t="s">
        <v>361</v>
      </c>
      <c r="AG1" t="s">
        <v>362</v>
      </c>
      <c r="AH1" t="s">
        <v>363</v>
      </c>
      <c r="AI1" t="s">
        <v>364</v>
      </c>
      <c r="AJ1" t="s">
        <v>365</v>
      </c>
      <c r="AK1" t="s">
        <v>366</v>
      </c>
      <c r="AL1" t="s">
        <v>367</v>
      </c>
      <c r="AM1" t="s">
        <v>368</v>
      </c>
      <c r="AN1" t="s">
        <v>369</v>
      </c>
      <c r="AO1" t="s">
        <v>370</v>
      </c>
      <c r="AP1" t="s">
        <v>371</v>
      </c>
      <c r="AQ1" t="s">
        <v>372</v>
      </c>
      <c r="AR1" t="s">
        <v>373</v>
      </c>
      <c r="AS1" t="s">
        <v>374</v>
      </c>
      <c r="AT1" t="s">
        <v>375</v>
      </c>
      <c r="AU1" t="s">
        <v>376</v>
      </c>
      <c r="AV1" t="s">
        <v>377</v>
      </c>
      <c r="AW1" t="s">
        <v>378</v>
      </c>
      <c r="AX1" t="s">
        <v>379</v>
      </c>
      <c r="AY1" t="s">
        <v>380</v>
      </c>
      <c r="AZ1" t="s">
        <v>381</v>
      </c>
      <c r="BA1" t="s">
        <v>382</v>
      </c>
      <c r="BB1" t="s">
        <v>383</v>
      </c>
      <c r="BC1" t="s">
        <v>384</v>
      </c>
      <c r="BD1" t="s">
        <v>385</v>
      </c>
      <c r="BE1" t="s">
        <v>386</v>
      </c>
      <c r="BF1" t="s">
        <v>387</v>
      </c>
      <c r="BG1" t="s">
        <v>388</v>
      </c>
      <c r="BH1" t="s">
        <v>389</v>
      </c>
      <c r="BI1" t="s">
        <v>390</v>
      </c>
      <c r="BJ1" t="s">
        <v>391</v>
      </c>
      <c r="BK1" t="s">
        <v>392</v>
      </c>
      <c r="BL1" t="s">
        <v>393</v>
      </c>
      <c r="BM1" t="s">
        <v>394</v>
      </c>
      <c r="BN1" t="s">
        <v>395</v>
      </c>
      <c r="BO1" t="s">
        <v>396</v>
      </c>
    </row>
    <row r="2" spans="2:67" x14ac:dyDescent="0.25">
      <c r="B2">
        <v>0</v>
      </c>
      <c r="C2" t="s">
        <v>432</v>
      </c>
      <c r="D2">
        <v>20597554.600000001</v>
      </c>
      <c r="E2">
        <v>90.055400000000006</v>
      </c>
      <c r="F2">
        <v>150.5898</v>
      </c>
      <c r="G2">
        <v>13.201599999999999</v>
      </c>
      <c r="H2">
        <v>4.5728999999999997</v>
      </c>
      <c r="I2">
        <v>121527</v>
      </c>
      <c r="J2">
        <v>48340</v>
      </c>
      <c r="K2">
        <v>26799</v>
      </c>
      <c r="L2">
        <v>14191</v>
      </c>
      <c r="M2">
        <v>7152</v>
      </c>
      <c r="N2">
        <v>4059</v>
      </c>
      <c r="O2">
        <v>2274</v>
      </c>
      <c r="P2">
        <v>1421</v>
      </c>
      <c r="Q2">
        <v>892</v>
      </c>
      <c r="R2">
        <v>650</v>
      </c>
      <c r="S2">
        <v>452</v>
      </c>
      <c r="T2">
        <v>293</v>
      </c>
      <c r="U2">
        <v>204</v>
      </c>
      <c r="V2">
        <v>93</v>
      </c>
      <c r="W2">
        <v>59</v>
      </c>
      <c r="X2">
        <v>48</v>
      </c>
      <c r="Y2">
        <v>31</v>
      </c>
      <c r="Z2">
        <v>19</v>
      </c>
      <c r="AA2">
        <v>20</v>
      </c>
      <c r="AB2">
        <v>12</v>
      </c>
      <c r="AC2">
        <v>12</v>
      </c>
      <c r="AD2">
        <v>12</v>
      </c>
      <c r="AE2">
        <v>12</v>
      </c>
      <c r="AF2">
        <v>6</v>
      </c>
      <c r="AG2">
        <v>3</v>
      </c>
      <c r="AH2">
        <v>5</v>
      </c>
      <c r="AI2">
        <v>5</v>
      </c>
      <c r="AJ2">
        <v>5</v>
      </c>
      <c r="AK2">
        <v>5</v>
      </c>
      <c r="AL2">
        <v>2</v>
      </c>
      <c r="AM2">
        <v>2</v>
      </c>
      <c r="AN2">
        <v>4</v>
      </c>
      <c r="AO2">
        <v>2</v>
      </c>
      <c r="AP2">
        <v>2</v>
      </c>
      <c r="AQ2">
        <v>4</v>
      </c>
      <c r="AR2">
        <v>2</v>
      </c>
      <c r="AS2">
        <v>1</v>
      </c>
      <c r="AT2">
        <v>1</v>
      </c>
      <c r="AU2">
        <v>1</v>
      </c>
      <c r="AV2">
        <v>3</v>
      </c>
      <c r="AW2">
        <v>2</v>
      </c>
      <c r="AX2">
        <v>2</v>
      </c>
      <c r="AY2">
        <v>0</v>
      </c>
      <c r="AZ2">
        <v>3</v>
      </c>
      <c r="BA2">
        <v>5</v>
      </c>
      <c r="BB2">
        <v>0</v>
      </c>
      <c r="BC2">
        <v>4</v>
      </c>
      <c r="BD2">
        <v>1</v>
      </c>
      <c r="BE2">
        <v>1</v>
      </c>
      <c r="BF2">
        <v>0</v>
      </c>
      <c r="BG2">
        <v>5</v>
      </c>
      <c r="BH2">
        <v>0</v>
      </c>
      <c r="BI2">
        <v>1</v>
      </c>
      <c r="BJ2">
        <v>4</v>
      </c>
      <c r="BK2">
        <v>0</v>
      </c>
      <c r="BL2">
        <v>2</v>
      </c>
      <c r="BM2">
        <v>0</v>
      </c>
      <c r="BN2">
        <v>3</v>
      </c>
      <c r="BO2">
        <v>0</v>
      </c>
    </row>
    <row r="3" spans="2:67" x14ac:dyDescent="0.25">
      <c r="B3">
        <v>1</v>
      </c>
      <c r="C3" t="s">
        <v>433</v>
      </c>
      <c r="D3">
        <v>20752104.170000002</v>
      </c>
      <c r="E3">
        <v>90.729900000000001</v>
      </c>
      <c r="F3">
        <v>132.0445</v>
      </c>
      <c r="G3">
        <v>13.1851</v>
      </c>
      <c r="H3">
        <v>4.5865999999999998</v>
      </c>
      <c r="I3">
        <v>121271</v>
      </c>
      <c r="J3">
        <v>48008</v>
      </c>
      <c r="K3">
        <v>26623</v>
      </c>
      <c r="L3">
        <v>14219</v>
      </c>
      <c r="M3">
        <v>7456</v>
      </c>
      <c r="N3">
        <v>4205</v>
      </c>
      <c r="O3">
        <v>2238</v>
      </c>
      <c r="P3">
        <v>1461</v>
      </c>
      <c r="Q3">
        <v>914</v>
      </c>
      <c r="R3">
        <v>646</v>
      </c>
      <c r="S3">
        <v>476</v>
      </c>
      <c r="T3">
        <v>308</v>
      </c>
      <c r="U3">
        <v>241</v>
      </c>
      <c r="V3">
        <v>134</v>
      </c>
      <c r="W3">
        <v>112</v>
      </c>
      <c r="X3">
        <v>78</v>
      </c>
      <c r="Y3">
        <v>68</v>
      </c>
      <c r="Z3">
        <v>30</v>
      </c>
      <c r="AA3">
        <v>31</v>
      </c>
      <c r="AB3">
        <v>16</v>
      </c>
      <c r="AC3">
        <v>19</v>
      </c>
      <c r="AD3">
        <v>16</v>
      </c>
      <c r="AE3">
        <v>9</v>
      </c>
      <c r="AF3">
        <v>11</v>
      </c>
      <c r="AG3">
        <v>7</v>
      </c>
      <c r="AH3">
        <v>10</v>
      </c>
      <c r="AI3">
        <v>7</v>
      </c>
      <c r="AJ3">
        <v>4</v>
      </c>
      <c r="AK3">
        <v>3</v>
      </c>
      <c r="AL3">
        <v>3</v>
      </c>
      <c r="AM3">
        <v>5</v>
      </c>
      <c r="AN3">
        <v>3</v>
      </c>
      <c r="AO3">
        <v>2</v>
      </c>
      <c r="AP3">
        <v>4</v>
      </c>
      <c r="AQ3">
        <v>4</v>
      </c>
      <c r="AR3">
        <v>4</v>
      </c>
      <c r="AS3">
        <v>2</v>
      </c>
      <c r="AT3">
        <v>2</v>
      </c>
      <c r="AU3">
        <v>0</v>
      </c>
      <c r="AV3">
        <v>4</v>
      </c>
      <c r="AW3">
        <v>4</v>
      </c>
      <c r="AX3">
        <v>2</v>
      </c>
      <c r="AY3">
        <v>2</v>
      </c>
      <c r="AZ3">
        <v>1</v>
      </c>
      <c r="BA3">
        <v>1</v>
      </c>
      <c r="BB3">
        <v>3</v>
      </c>
      <c r="BC3">
        <v>2</v>
      </c>
      <c r="BD3">
        <v>3</v>
      </c>
      <c r="BE3">
        <v>2</v>
      </c>
      <c r="BF3">
        <v>1</v>
      </c>
      <c r="BG3">
        <v>1</v>
      </c>
      <c r="BH3">
        <v>3</v>
      </c>
      <c r="BI3">
        <v>4</v>
      </c>
      <c r="BJ3">
        <v>2</v>
      </c>
      <c r="BK3">
        <v>0</v>
      </c>
      <c r="BL3">
        <v>3</v>
      </c>
      <c r="BM3">
        <v>3</v>
      </c>
      <c r="BN3">
        <v>1</v>
      </c>
      <c r="BO3">
        <v>0</v>
      </c>
    </row>
    <row r="4" spans="2:67" x14ac:dyDescent="0.25">
      <c r="B4">
        <v>2</v>
      </c>
      <c r="C4" t="s">
        <v>434</v>
      </c>
      <c r="D4">
        <v>20576698.760000002</v>
      </c>
      <c r="E4">
        <v>90</v>
      </c>
      <c r="F4">
        <v>146.74029999999999</v>
      </c>
      <c r="G4">
        <v>13.2049</v>
      </c>
      <c r="H4">
        <v>4.5837000000000003</v>
      </c>
      <c r="I4">
        <v>121320</v>
      </c>
      <c r="J4">
        <v>48491</v>
      </c>
      <c r="K4">
        <v>26842</v>
      </c>
      <c r="L4">
        <v>14134</v>
      </c>
      <c r="M4">
        <v>7319</v>
      </c>
      <c r="N4">
        <v>4041</v>
      </c>
      <c r="O4">
        <v>2272</v>
      </c>
      <c r="P4">
        <v>1324</v>
      </c>
      <c r="Q4">
        <v>842</v>
      </c>
      <c r="R4">
        <v>551</v>
      </c>
      <c r="S4">
        <v>444</v>
      </c>
      <c r="T4">
        <v>290</v>
      </c>
      <c r="U4">
        <v>206</v>
      </c>
      <c r="V4">
        <v>105</v>
      </c>
      <c r="W4">
        <v>74</v>
      </c>
      <c r="X4">
        <v>51</v>
      </c>
      <c r="Y4">
        <v>35</v>
      </c>
      <c r="Z4">
        <v>37</v>
      </c>
      <c r="AA4">
        <v>18</v>
      </c>
      <c r="AB4">
        <v>26</v>
      </c>
      <c r="AC4">
        <v>16</v>
      </c>
      <c r="AD4">
        <v>13</v>
      </c>
      <c r="AE4">
        <v>14</v>
      </c>
      <c r="AF4">
        <v>10</v>
      </c>
      <c r="AG4">
        <v>8</v>
      </c>
      <c r="AH4">
        <v>10</v>
      </c>
      <c r="AI4">
        <v>11</v>
      </c>
      <c r="AJ4">
        <v>6</v>
      </c>
      <c r="AK4">
        <v>7</v>
      </c>
      <c r="AL4">
        <v>5</v>
      </c>
      <c r="AM4">
        <v>2</v>
      </c>
      <c r="AN4">
        <v>5</v>
      </c>
      <c r="AO4">
        <v>4</v>
      </c>
      <c r="AP4">
        <v>2</v>
      </c>
      <c r="AQ4">
        <v>4</v>
      </c>
      <c r="AR4">
        <v>1</v>
      </c>
      <c r="AS4">
        <v>4</v>
      </c>
      <c r="AT4">
        <v>1</v>
      </c>
      <c r="AU4">
        <v>2</v>
      </c>
      <c r="AV4">
        <v>1</v>
      </c>
      <c r="AW4">
        <v>2</v>
      </c>
      <c r="AX4">
        <v>0</v>
      </c>
      <c r="AY4">
        <v>2</v>
      </c>
      <c r="AZ4">
        <v>1</v>
      </c>
      <c r="BA4">
        <v>3</v>
      </c>
      <c r="BB4">
        <v>1</v>
      </c>
      <c r="BC4">
        <v>1</v>
      </c>
      <c r="BD4">
        <v>1</v>
      </c>
      <c r="BE4">
        <v>3</v>
      </c>
      <c r="BF4">
        <v>0</v>
      </c>
      <c r="BG4">
        <v>1</v>
      </c>
      <c r="BH4">
        <v>0</v>
      </c>
      <c r="BI4">
        <v>0</v>
      </c>
      <c r="BJ4">
        <v>3</v>
      </c>
      <c r="BK4">
        <v>3</v>
      </c>
      <c r="BL4">
        <v>2</v>
      </c>
      <c r="BM4">
        <v>0</v>
      </c>
      <c r="BN4">
        <v>0</v>
      </c>
      <c r="BO4">
        <v>2</v>
      </c>
    </row>
    <row r="5" spans="2:67" x14ac:dyDescent="0.25">
      <c r="B5">
        <v>3</v>
      </c>
      <c r="C5" t="s">
        <v>435</v>
      </c>
      <c r="D5">
        <v>20661632.920000002</v>
      </c>
      <c r="E5">
        <v>90.345399999999998</v>
      </c>
      <c r="F5">
        <v>143.21719999999999</v>
      </c>
      <c r="G5">
        <v>13.190799999999999</v>
      </c>
      <c r="H5">
        <v>4.5946999999999996</v>
      </c>
      <c r="I5">
        <v>121346</v>
      </c>
      <c r="J5">
        <v>48534</v>
      </c>
      <c r="K5">
        <v>26474</v>
      </c>
      <c r="L5">
        <v>14150</v>
      </c>
      <c r="M5">
        <v>7327</v>
      </c>
      <c r="N5">
        <v>4072</v>
      </c>
      <c r="O5">
        <v>2207</v>
      </c>
      <c r="P5">
        <v>1384</v>
      </c>
      <c r="Q5">
        <v>966</v>
      </c>
      <c r="R5">
        <v>670</v>
      </c>
      <c r="S5">
        <v>432</v>
      </c>
      <c r="T5">
        <v>321</v>
      </c>
      <c r="U5">
        <v>233</v>
      </c>
      <c r="V5">
        <v>133</v>
      </c>
      <c r="W5">
        <v>99</v>
      </c>
      <c r="X5">
        <v>56</v>
      </c>
      <c r="Y5">
        <v>53</v>
      </c>
      <c r="Z5">
        <v>31</v>
      </c>
      <c r="AA5">
        <v>24</v>
      </c>
      <c r="AB5">
        <v>19</v>
      </c>
      <c r="AC5">
        <v>13</v>
      </c>
      <c r="AD5">
        <v>12</v>
      </c>
      <c r="AE5">
        <v>3</v>
      </c>
      <c r="AF5">
        <v>9</v>
      </c>
      <c r="AG5">
        <v>11</v>
      </c>
      <c r="AH5">
        <v>3</v>
      </c>
      <c r="AI5">
        <v>4</v>
      </c>
      <c r="AJ5">
        <v>6</v>
      </c>
      <c r="AK5">
        <v>4</v>
      </c>
      <c r="AL5">
        <v>3</v>
      </c>
      <c r="AM5">
        <v>3</v>
      </c>
      <c r="AN5">
        <v>5</v>
      </c>
      <c r="AO5">
        <v>2</v>
      </c>
      <c r="AP5">
        <v>1</v>
      </c>
      <c r="AQ5">
        <v>5</v>
      </c>
      <c r="AR5">
        <v>1</v>
      </c>
      <c r="AS5">
        <v>4</v>
      </c>
      <c r="AT5">
        <v>3</v>
      </c>
      <c r="AU5">
        <v>1</v>
      </c>
      <c r="AV5">
        <v>3</v>
      </c>
      <c r="AW5">
        <v>1</v>
      </c>
      <c r="AX5">
        <v>1</v>
      </c>
      <c r="AY5">
        <v>3</v>
      </c>
      <c r="AZ5">
        <v>1</v>
      </c>
      <c r="BA5">
        <v>3</v>
      </c>
      <c r="BB5">
        <v>2</v>
      </c>
      <c r="BC5">
        <v>1</v>
      </c>
      <c r="BD5">
        <v>3</v>
      </c>
      <c r="BE5">
        <v>3</v>
      </c>
      <c r="BF5">
        <v>1</v>
      </c>
      <c r="BG5">
        <v>2</v>
      </c>
      <c r="BH5">
        <v>2</v>
      </c>
      <c r="BI5">
        <v>0</v>
      </c>
      <c r="BJ5">
        <v>1</v>
      </c>
      <c r="BK5">
        <v>0</v>
      </c>
      <c r="BL5">
        <v>1</v>
      </c>
      <c r="BM5">
        <v>3</v>
      </c>
      <c r="BN5">
        <v>1</v>
      </c>
      <c r="BO5">
        <v>2</v>
      </c>
    </row>
    <row r="6" spans="2:67" x14ac:dyDescent="0.25">
      <c r="B6">
        <v>4</v>
      </c>
      <c r="C6" t="s">
        <v>436</v>
      </c>
      <c r="D6">
        <v>20535746</v>
      </c>
      <c r="E6">
        <v>89.799300000000002</v>
      </c>
      <c r="F6">
        <v>143.0163</v>
      </c>
      <c r="G6">
        <v>13.210699999999999</v>
      </c>
      <c r="H6">
        <v>4.5848000000000004</v>
      </c>
      <c r="I6">
        <v>121403</v>
      </c>
      <c r="J6">
        <v>48398</v>
      </c>
      <c r="K6">
        <v>27028</v>
      </c>
      <c r="L6">
        <v>14162</v>
      </c>
      <c r="M6">
        <v>7268</v>
      </c>
      <c r="N6">
        <v>3981</v>
      </c>
      <c r="O6">
        <v>2196</v>
      </c>
      <c r="P6">
        <v>1269</v>
      </c>
      <c r="Q6">
        <v>886</v>
      </c>
      <c r="R6">
        <v>571</v>
      </c>
      <c r="S6">
        <v>422</v>
      </c>
      <c r="T6">
        <v>309</v>
      </c>
      <c r="U6">
        <v>216</v>
      </c>
      <c r="V6">
        <v>121</v>
      </c>
      <c r="W6">
        <v>80</v>
      </c>
      <c r="X6">
        <v>52</v>
      </c>
      <c r="Y6">
        <v>35</v>
      </c>
      <c r="Z6">
        <v>37</v>
      </c>
      <c r="AA6">
        <v>22</v>
      </c>
      <c r="AB6">
        <v>21</v>
      </c>
      <c r="AC6">
        <v>19</v>
      </c>
      <c r="AD6">
        <v>16</v>
      </c>
      <c r="AE6">
        <v>12</v>
      </c>
      <c r="AF6">
        <v>9</v>
      </c>
      <c r="AG6">
        <v>8</v>
      </c>
      <c r="AH6">
        <v>8</v>
      </c>
      <c r="AI6">
        <v>5</v>
      </c>
      <c r="AJ6">
        <v>7</v>
      </c>
      <c r="AK6">
        <v>7</v>
      </c>
      <c r="AL6">
        <v>6</v>
      </c>
      <c r="AM6">
        <v>5</v>
      </c>
      <c r="AN6">
        <v>7</v>
      </c>
      <c r="AO6">
        <v>5</v>
      </c>
      <c r="AP6">
        <v>4</v>
      </c>
      <c r="AQ6">
        <v>4</v>
      </c>
      <c r="AR6">
        <v>1</v>
      </c>
      <c r="AS6">
        <v>4</v>
      </c>
      <c r="AT6">
        <v>4</v>
      </c>
      <c r="AU6">
        <v>2</v>
      </c>
      <c r="AV6">
        <v>2</v>
      </c>
      <c r="AW6">
        <v>3</v>
      </c>
      <c r="AX6">
        <v>4</v>
      </c>
      <c r="AY6">
        <v>1</v>
      </c>
      <c r="AZ6">
        <v>3</v>
      </c>
      <c r="BA6">
        <v>3</v>
      </c>
      <c r="BB6">
        <v>1</v>
      </c>
      <c r="BC6">
        <v>3</v>
      </c>
      <c r="BD6">
        <v>2</v>
      </c>
      <c r="BE6">
        <v>2</v>
      </c>
      <c r="BF6">
        <v>0</v>
      </c>
      <c r="BG6">
        <v>1</v>
      </c>
      <c r="BH6">
        <v>2</v>
      </c>
      <c r="BI6">
        <v>0</v>
      </c>
      <c r="BJ6">
        <v>2</v>
      </c>
      <c r="BK6">
        <v>1</v>
      </c>
      <c r="BL6">
        <v>2</v>
      </c>
      <c r="BM6">
        <v>0</v>
      </c>
      <c r="BN6">
        <v>1</v>
      </c>
      <c r="BO6">
        <v>1</v>
      </c>
    </row>
    <row r="7" spans="2:67" x14ac:dyDescent="0.25">
      <c r="B7">
        <v>5</v>
      </c>
      <c r="C7" t="s">
        <v>437</v>
      </c>
      <c r="D7">
        <v>20980271.469999999</v>
      </c>
      <c r="E7">
        <v>91.726299999999995</v>
      </c>
      <c r="F7">
        <v>178.27869999999999</v>
      </c>
      <c r="G7">
        <v>13.191000000000001</v>
      </c>
      <c r="H7">
        <v>4.5848000000000004</v>
      </c>
      <c r="I7">
        <v>121354</v>
      </c>
      <c r="J7">
        <v>48143</v>
      </c>
      <c r="K7">
        <v>26758</v>
      </c>
      <c r="L7">
        <v>14184</v>
      </c>
      <c r="M7">
        <v>7388</v>
      </c>
      <c r="N7">
        <v>4146</v>
      </c>
      <c r="O7">
        <v>2288</v>
      </c>
      <c r="P7">
        <v>1343</v>
      </c>
      <c r="Q7">
        <v>889</v>
      </c>
      <c r="R7">
        <v>622</v>
      </c>
      <c r="S7">
        <v>435</v>
      </c>
      <c r="T7">
        <v>303</v>
      </c>
      <c r="U7">
        <v>184</v>
      </c>
      <c r="V7">
        <v>134</v>
      </c>
      <c r="W7">
        <v>97</v>
      </c>
      <c r="X7">
        <v>65</v>
      </c>
      <c r="Y7">
        <v>52</v>
      </c>
      <c r="Z7">
        <v>52</v>
      </c>
      <c r="AA7">
        <v>34</v>
      </c>
      <c r="AB7">
        <v>17</v>
      </c>
      <c r="AC7">
        <v>27</v>
      </c>
      <c r="AD7">
        <v>11</v>
      </c>
      <c r="AE7">
        <v>18</v>
      </c>
      <c r="AF7">
        <v>9</v>
      </c>
      <c r="AG7">
        <v>11</v>
      </c>
      <c r="AH7">
        <v>8</v>
      </c>
      <c r="AI7">
        <v>13</v>
      </c>
      <c r="AJ7">
        <v>7</v>
      </c>
      <c r="AK7">
        <v>3</v>
      </c>
      <c r="AL7">
        <v>4</v>
      </c>
      <c r="AM7">
        <v>4</v>
      </c>
      <c r="AN7">
        <v>3</v>
      </c>
      <c r="AO7">
        <v>3</v>
      </c>
      <c r="AP7">
        <v>3</v>
      </c>
      <c r="AQ7">
        <v>2</v>
      </c>
      <c r="AR7">
        <v>4</v>
      </c>
      <c r="AS7">
        <v>3</v>
      </c>
      <c r="AT7">
        <v>1</v>
      </c>
      <c r="AU7">
        <v>2</v>
      </c>
      <c r="AV7">
        <v>2</v>
      </c>
      <c r="AW7">
        <v>2</v>
      </c>
      <c r="AX7">
        <v>1</v>
      </c>
      <c r="AY7">
        <v>2</v>
      </c>
      <c r="AZ7">
        <v>1</v>
      </c>
      <c r="BA7">
        <v>1</v>
      </c>
      <c r="BB7">
        <v>2</v>
      </c>
      <c r="BC7">
        <v>0</v>
      </c>
      <c r="BD7">
        <v>1</v>
      </c>
      <c r="BE7">
        <v>2</v>
      </c>
      <c r="BF7">
        <v>2</v>
      </c>
      <c r="BG7">
        <v>0</v>
      </c>
      <c r="BH7">
        <v>2</v>
      </c>
      <c r="BI7">
        <v>4</v>
      </c>
      <c r="BJ7">
        <v>1</v>
      </c>
      <c r="BK7">
        <v>0</v>
      </c>
      <c r="BL7">
        <v>2</v>
      </c>
      <c r="BM7">
        <v>3</v>
      </c>
      <c r="BN7">
        <v>0</v>
      </c>
      <c r="BO7">
        <v>0</v>
      </c>
    </row>
    <row r="8" spans="2:67" x14ac:dyDescent="0.25">
      <c r="B8">
        <v>6</v>
      </c>
      <c r="C8" t="s">
        <v>438</v>
      </c>
      <c r="D8">
        <v>20584160.02</v>
      </c>
      <c r="E8">
        <v>89.996399999999994</v>
      </c>
      <c r="F8">
        <v>141.07599999999999</v>
      </c>
      <c r="G8">
        <v>13.204499999999999</v>
      </c>
      <c r="H8">
        <v>4.5938999999999997</v>
      </c>
      <c r="I8">
        <v>121511</v>
      </c>
      <c r="J8">
        <v>48224</v>
      </c>
      <c r="K8">
        <v>26897</v>
      </c>
      <c r="L8">
        <v>14185</v>
      </c>
      <c r="M8">
        <v>7226</v>
      </c>
      <c r="N8">
        <v>4045</v>
      </c>
      <c r="O8">
        <v>2207</v>
      </c>
      <c r="P8">
        <v>1380</v>
      </c>
      <c r="Q8">
        <v>940</v>
      </c>
      <c r="R8">
        <v>588</v>
      </c>
      <c r="S8">
        <v>437</v>
      </c>
      <c r="T8">
        <v>286</v>
      </c>
      <c r="U8">
        <v>202</v>
      </c>
      <c r="V8">
        <v>116</v>
      </c>
      <c r="W8">
        <v>83</v>
      </c>
      <c r="X8">
        <v>59</v>
      </c>
      <c r="Y8">
        <v>41</v>
      </c>
      <c r="Z8">
        <v>27</v>
      </c>
      <c r="AA8">
        <v>25</v>
      </c>
      <c r="AB8">
        <v>32</v>
      </c>
      <c r="AC8">
        <v>16</v>
      </c>
      <c r="AD8">
        <v>14</v>
      </c>
      <c r="AE8">
        <v>18</v>
      </c>
      <c r="AF8">
        <v>17</v>
      </c>
      <c r="AG8">
        <v>11</v>
      </c>
      <c r="AH8">
        <v>11</v>
      </c>
      <c r="AI8">
        <v>8</v>
      </c>
      <c r="AJ8">
        <v>10</v>
      </c>
      <c r="AK8">
        <v>4</v>
      </c>
      <c r="AL8">
        <v>6</v>
      </c>
      <c r="AM8">
        <v>2</v>
      </c>
      <c r="AN8">
        <v>4</v>
      </c>
      <c r="AO8">
        <v>5</v>
      </c>
      <c r="AP8">
        <v>0</v>
      </c>
      <c r="AQ8">
        <v>3</v>
      </c>
      <c r="AR8">
        <v>2</v>
      </c>
      <c r="AS8">
        <v>7</v>
      </c>
      <c r="AT8">
        <v>2</v>
      </c>
      <c r="AU8">
        <v>2</v>
      </c>
      <c r="AV8">
        <v>1</v>
      </c>
      <c r="AW8">
        <v>1</v>
      </c>
      <c r="AX8">
        <v>4</v>
      </c>
      <c r="AY8">
        <v>1</v>
      </c>
      <c r="AZ8">
        <v>2</v>
      </c>
      <c r="BA8">
        <v>3</v>
      </c>
      <c r="BB8">
        <v>1</v>
      </c>
      <c r="BC8">
        <v>2</v>
      </c>
      <c r="BD8">
        <v>0</v>
      </c>
      <c r="BE8">
        <v>0</v>
      </c>
      <c r="BF8">
        <v>1</v>
      </c>
      <c r="BG8">
        <v>2</v>
      </c>
      <c r="BH8">
        <v>2</v>
      </c>
      <c r="BI8">
        <v>0</v>
      </c>
      <c r="BJ8">
        <v>1</v>
      </c>
      <c r="BK8">
        <v>1</v>
      </c>
      <c r="BL8">
        <v>0</v>
      </c>
      <c r="BM8">
        <v>0</v>
      </c>
      <c r="BN8">
        <v>0</v>
      </c>
      <c r="BO8">
        <v>1</v>
      </c>
    </row>
    <row r="9" spans="2:67" x14ac:dyDescent="0.25">
      <c r="B9">
        <v>7</v>
      </c>
      <c r="C9" t="s">
        <v>439</v>
      </c>
      <c r="D9">
        <v>20651952.57</v>
      </c>
      <c r="E9">
        <v>90.296000000000006</v>
      </c>
      <c r="F9">
        <v>144.3503</v>
      </c>
      <c r="G9">
        <v>13.2029</v>
      </c>
      <c r="H9">
        <v>4.6108000000000002</v>
      </c>
      <c r="I9">
        <v>121425</v>
      </c>
      <c r="J9">
        <v>48209</v>
      </c>
      <c r="K9">
        <v>26841</v>
      </c>
      <c r="L9">
        <v>14189</v>
      </c>
      <c r="M9">
        <v>7430</v>
      </c>
      <c r="N9">
        <v>3991</v>
      </c>
      <c r="O9">
        <v>2150</v>
      </c>
      <c r="P9">
        <v>1321</v>
      </c>
      <c r="Q9">
        <v>953</v>
      </c>
      <c r="R9">
        <v>589</v>
      </c>
      <c r="S9">
        <v>447</v>
      </c>
      <c r="T9">
        <v>304</v>
      </c>
      <c r="U9">
        <v>196</v>
      </c>
      <c r="V9">
        <v>154</v>
      </c>
      <c r="W9">
        <v>104</v>
      </c>
      <c r="X9">
        <v>79</v>
      </c>
      <c r="Y9">
        <v>58</v>
      </c>
      <c r="Z9">
        <v>43</v>
      </c>
      <c r="AA9">
        <v>35</v>
      </c>
      <c r="AB9">
        <v>18</v>
      </c>
      <c r="AC9">
        <v>18</v>
      </c>
      <c r="AD9">
        <v>13</v>
      </c>
      <c r="AE9">
        <v>12</v>
      </c>
      <c r="AF9">
        <v>8</v>
      </c>
      <c r="AG9">
        <v>7</v>
      </c>
      <c r="AH9">
        <v>4</v>
      </c>
      <c r="AI9">
        <v>1</v>
      </c>
      <c r="AJ9">
        <v>7</v>
      </c>
      <c r="AK9">
        <v>1</v>
      </c>
      <c r="AL9">
        <v>2</v>
      </c>
      <c r="AM9">
        <v>3</v>
      </c>
      <c r="AN9">
        <v>5</v>
      </c>
      <c r="AO9">
        <v>3</v>
      </c>
      <c r="AP9">
        <v>3</v>
      </c>
      <c r="AQ9">
        <v>3</v>
      </c>
      <c r="AR9">
        <v>1</v>
      </c>
      <c r="AS9">
        <v>3</v>
      </c>
      <c r="AT9">
        <v>1</v>
      </c>
      <c r="AU9">
        <v>2</v>
      </c>
      <c r="AV9">
        <v>3</v>
      </c>
      <c r="AW9">
        <v>2</v>
      </c>
      <c r="AX9">
        <v>2</v>
      </c>
      <c r="AY9">
        <v>2</v>
      </c>
      <c r="AZ9">
        <v>0</v>
      </c>
      <c r="BA9">
        <v>4</v>
      </c>
      <c r="BB9">
        <v>4</v>
      </c>
      <c r="BC9">
        <v>3</v>
      </c>
      <c r="BD9">
        <v>2</v>
      </c>
      <c r="BE9">
        <v>0</v>
      </c>
      <c r="BF9">
        <v>1</v>
      </c>
      <c r="BG9">
        <v>1</v>
      </c>
      <c r="BH9">
        <v>2</v>
      </c>
      <c r="BI9">
        <v>2</v>
      </c>
      <c r="BJ9">
        <v>3</v>
      </c>
      <c r="BK9">
        <v>3</v>
      </c>
      <c r="BL9">
        <v>3</v>
      </c>
      <c r="BM9">
        <v>0</v>
      </c>
      <c r="BN9">
        <v>1</v>
      </c>
      <c r="BO9">
        <v>1</v>
      </c>
    </row>
    <row r="10" spans="2:67" x14ac:dyDescent="0.25">
      <c r="B10">
        <v>8</v>
      </c>
      <c r="C10" t="s">
        <v>440</v>
      </c>
      <c r="D10">
        <v>20793790.760000002</v>
      </c>
      <c r="E10">
        <v>90.901799999999994</v>
      </c>
      <c r="F10">
        <v>157.91489999999999</v>
      </c>
      <c r="G10">
        <v>13.1991</v>
      </c>
      <c r="H10">
        <v>4.6026999999999996</v>
      </c>
      <c r="I10">
        <v>120922</v>
      </c>
      <c r="J10">
        <v>48653</v>
      </c>
      <c r="K10">
        <v>26922</v>
      </c>
      <c r="L10">
        <v>14214</v>
      </c>
      <c r="M10">
        <v>7289</v>
      </c>
      <c r="N10">
        <v>3998</v>
      </c>
      <c r="O10">
        <v>2254</v>
      </c>
      <c r="P10">
        <v>1361</v>
      </c>
      <c r="Q10">
        <v>953</v>
      </c>
      <c r="R10">
        <v>650</v>
      </c>
      <c r="S10">
        <v>433</v>
      </c>
      <c r="T10">
        <v>290</v>
      </c>
      <c r="U10">
        <v>214</v>
      </c>
      <c r="V10">
        <v>129</v>
      </c>
      <c r="W10">
        <v>65</v>
      </c>
      <c r="X10">
        <v>56</v>
      </c>
      <c r="Y10">
        <v>45</v>
      </c>
      <c r="Z10">
        <v>42</v>
      </c>
      <c r="AA10">
        <v>33</v>
      </c>
      <c r="AB10">
        <v>26</v>
      </c>
      <c r="AC10">
        <v>15</v>
      </c>
      <c r="AD10">
        <v>10</v>
      </c>
      <c r="AE10">
        <v>13</v>
      </c>
      <c r="AF10">
        <v>5</v>
      </c>
      <c r="AG10">
        <v>5</v>
      </c>
      <c r="AH10">
        <v>7</v>
      </c>
      <c r="AI10">
        <v>4</v>
      </c>
      <c r="AJ10">
        <v>6</v>
      </c>
      <c r="AK10">
        <v>7</v>
      </c>
      <c r="AL10">
        <v>10</v>
      </c>
      <c r="AM10">
        <v>7</v>
      </c>
      <c r="AN10">
        <v>7</v>
      </c>
      <c r="AO10">
        <v>3</v>
      </c>
      <c r="AP10">
        <v>5</v>
      </c>
      <c r="AQ10">
        <v>2</v>
      </c>
      <c r="AR10">
        <v>3</v>
      </c>
      <c r="AS10">
        <v>0</v>
      </c>
      <c r="AT10">
        <v>1</v>
      </c>
      <c r="AU10">
        <v>1</v>
      </c>
      <c r="AV10">
        <v>3</v>
      </c>
      <c r="AW10">
        <v>2</v>
      </c>
      <c r="AX10">
        <v>0</v>
      </c>
      <c r="AY10">
        <v>2</v>
      </c>
      <c r="AZ10">
        <v>2</v>
      </c>
      <c r="BA10">
        <v>1</v>
      </c>
      <c r="BB10">
        <v>1</v>
      </c>
      <c r="BC10">
        <v>1</v>
      </c>
      <c r="BD10">
        <v>1</v>
      </c>
      <c r="BE10">
        <v>2</v>
      </c>
      <c r="BF10">
        <v>3</v>
      </c>
      <c r="BG10">
        <v>0</v>
      </c>
      <c r="BH10">
        <v>2</v>
      </c>
      <c r="BI10">
        <v>0</v>
      </c>
      <c r="BJ10">
        <v>3</v>
      </c>
      <c r="BK10">
        <v>1</v>
      </c>
      <c r="BL10">
        <v>3</v>
      </c>
      <c r="BM10">
        <v>0</v>
      </c>
      <c r="BN10">
        <v>0</v>
      </c>
      <c r="BO10">
        <v>2</v>
      </c>
    </row>
    <row r="11" spans="2:67" x14ac:dyDescent="0.25">
      <c r="B11">
        <v>9</v>
      </c>
      <c r="C11" t="s">
        <v>441</v>
      </c>
      <c r="D11">
        <v>20810056.859999999</v>
      </c>
      <c r="E11">
        <v>90.979699999999994</v>
      </c>
      <c r="F11">
        <v>157.59719999999999</v>
      </c>
      <c r="G11">
        <v>13.1822</v>
      </c>
      <c r="H11">
        <v>4.5735999999999999</v>
      </c>
      <c r="I11">
        <v>121125</v>
      </c>
      <c r="J11">
        <v>48267</v>
      </c>
      <c r="K11">
        <v>26800</v>
      </c>
      <c r="L11">
        <v>14322</v>
      </c>
      <c r="M11">
        <v>7401</v>
      </c>
      <c r="N11">
        <v>4056</v>
      </c>
      <c r="O11">
        <v>2219</v>
      </c>
      <c r="P11">
        <v>1389</v>
      </c>
      <c r="Q11">
        <v>946</v>
      </c>
      <c r="R11">
        <v>666</v>
      </c>
      <c r="S11">
        <v>447</v>
      </c>
      <c r="T11">
        <v>333</v>
      </c>
      <c r="U11">
        <v>183</v>
      </c>
      <c r="V11">
        <v>129</v>
      </c>
      <c r="W11">
        <v>82</v>
      </c>
      <c r="X11">
        <v>43</v>
      </c>
      <c r="Y11">
        <v>37</v>
      </c>
      <c r="Z11">
        <v>30</v>
      </c>
      <c r="AA11">
        <v>30</v>
      </c>
      <c r="AB11">
        <v>25</v>
      </c>
      <c r="AC11">
        <v>12</v>
      </c>
      <c r="AD11">
        <v>11</v>
      </c>
      <c r="AE11">
        <v>9</v>
      </c>
      <c r="AF11">
        <v>12</v>
      </c>
      <c r="AG11">
        <v>11</v>
      </c>
      <c r="AH11">
        <v>10</v>
      </c>
      <c r="AI11">
        <v>5</v>
      </c>
      <c r="AJ11">
        <v>3</v>
      </c>
      <c r="AK11">
        <v>8</v>
      </c>
      <c r="AL11">
        <v>7</v>
      </c>
      <c r="AM11">
        <v>4</v>
      </c>
      <c r="AN11">
        <v>4</v>
      </c>
      <c r="AO11">
        <v>1</v>
      </c>
      <c r="AP11">
        <v>4</v>
      </c>
      <c r="AQ11">
        <v>4</v>
      </c>
      <c r="AR11">
        <v>0</v>
      </c>
      <c r="AS11">
        <v>1</v>
      </c>
      <c r="AT11">
        <v>4</v>
      </c>
      <c r="AU11">
        <v>1</v>
      </c>
      <c r="AV11">
        <v>2</v>
      </c>
      <c r="AW11">
        <v>4</v>
      </c>
      <c r="AX11">
        <v>0</v>
      </c>
      <c r="AY11">
        <v>3</v>
      </c>
      <c r="AZ11">
        <v>1</v>
      </c>
      <c r="BA11">
        <v>0</v>
      </c>
      <c r="BB11">
        <v>2</v>
      </c>
      <c r="BC11">
        <v>1</v>
      </c>
      <c r="BD11">
        <v>1</v>
      </c>
      <c r="BE11">
        <v>2</v>
      </c>
      <c r="BF11">
        <v>3</v>
      </c>
      <c r="BG11">
        <v>1</v>
      </c>
      <c r="BH11">
        <v>2</v>
      </c>
      <c r="BI11">
        <v>2</v>
      </c>
      <c r="BJ11">
        <v>1</v>
      </c>
      <c r="BK11">
        <v>1</v>
      </c>
      <c r="BL11">
        <v>3</v>
      </c>
      <c r="BM11">
        <v>1</v>
      </c>
      <c r="BN11">
        <v>2</v>
      </c>
      <c r="BO11">
        <v>1</v>
      </c>
    </row>
    <row r="13" spans="2:67" x14ac:dyDescent="0.25">
      <c r="E13">
        <f>AVERAGE(E2:E11)</f>
        <v>90.483019999999996</v>
      </c>
      <c r="H13" t="s">
        <v>407</v>
      </c>
      <c r="I13">
        <f>AVERAGE(I2:I11)</f>
        <v>121320.4</v>
      </c>
      <c r="J13">
        <f t="shared" ref="J13:AL13" si="0">AVERAGE(J2:J11)</f>
        <v>48326.7</v>
      </c>
      <c r="K13">
        <f t="shared" si="0"/>
        <v>26798.400000000001</v>
      </c>
      <c r="L13">
        <f t="shared" si="0"/>
        <v>14195</v>
      </c>
      <c r="M13">
        <f t="shared" si="0"/>
        <v>7325.6</v>
      </c>
      <c r="N13">
        <f t="shared" si="0"/>
        <v>4059.4</v>
      </c>
      <c r="O13">
        <f t="shared" si="0"/>
        <v>2230.5</v>
      </c>
      <c r="P13">
        <f t="shared" si="0"/>
        <v>1365.3</v>
      </c>
      <c r="Q13">
        <f t="shared" si="0"/>
        <v>918.1</v>
      </c>
      <c r="R13">
        <f t="shared" si="0"/>
        <v>620.29999999999995</v>
      </c>
      <c r="S13">
        <f t="shared" si="0"/>
        <v>442.5</v>
      </c>
      <c r="T13">
        <f t="shared" si="0"/>
        <v>303.7</v>
      </c>
      <c r="U13">
        <f t="shared" si="0"/>
        <v>207.9</v>
      </c>
      <c r="V13">
        <f t="shared" si="0"/>
        <v>124.8</v>
      </c>
      <c r="W13">
        <f t="shared" si="0"/>
        <v>85.5</v>
      </c>
      <c r="X13">
        <f t="shared" si="0"/>
        <v>58.7</v>
      </c>
      <c r="Y13">
        <f t="shared" si="0"/>
        <v>45.5</v>
      </c>
      <c r="Z13">
        <f t="shared" si="0"/>
        <v>34.799999999999997</v>
      </c>
      <c r="AA13">
        <f t="shared" si="0"/>
        <v>27.2</v>
      </c>
      <c r="AB13">
        <f t="shared" si="0"/>
        <v>21.2</v>
      </c>
      <c r="AC13">
        <f t="shared" si="0"/>
        <v>16.7</v>
      </c>
      <c r="AD13">
        <f t="shared" si="0"/>
        <v>12.8</v>
      </c>
      <c r="AE13">
        <f t="shared" si="0"/>
        <v>12</v>
      </c>
      <c r="AF13">
        <f t="shared" si="0"/>
        <v>9.6</v>
      </c>
      <c r="AG13">
        <f t="shared" si="0"/>
        <v>8.1999999999999993</v>
      </c>
      <c r="AH13">
        <f t="shared" si="0"/>
        <v>7.6</v>
      </c>
      <c r="AI13">
        <f t="shared" si="0"/>
        <v>6.3</v>
      </c>
      <c r="AJ13">
        <f t="shared" si="0"/>
        <v>6.1</v>
      </c>
      <c r="AK13">
        <f t="shared" si="0"/>
        <v>4.9000000000000004</v>
      </c>
      <c r="AL13">
        <f t="shared" si="0"/>
        <v>4.8</v>
      </c>
      <c r="AN13">
        <f>SUM(I13:AL13)</f>
        <v>228600.49999999997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50451-94EF-4A6F-8EA1-0515FD182911}">
  <dimension ref="A1:C5"/>
  <sheetViews>
    <sheetView workbookViewId="0">
      <selection activeCell="C16" sqref="C16"/>
    </sheetView>
  </sheetViews>
  <sheetFormatPr defaultRowHeight="15" x14ac:dyDescent="0.25"/>
  <sheetData>
    <row r="1" spans="1:3" x14ac:dyDescent="0.25">
      <c r="B1" t="s">
        <v>407</v>
      </c>
      <c r="C1" t="s">
        <v>431</v>
      </c>
    </row>
    <row r="2" spans="1:3" x14ac:dyDescent="0.25">
      <c r="A2" t="s">
        <v>428</v>
      </c>
      <c r="B2">
        <v>228.77692999999999</v>
      </c>
      <c r="C2" s="3">
        <f>B2/60</f>
        <v>3.812948833333333</v>
      </c>
    </row>
    <row r="3" spans="1:3" x14ac:dyDescent="0.25">
      <c r="A3" t="s">
        <v>429</v>
      </c>
      <c r="B3">
        <v>350.50454000000002</v>
      </c>
      <c r="C3" s="3">
        <f t="shared" ref="C3:C5" si="0">B3/60</f>
        <v>5.8417423333333334</v>
      </c>
    </row>
    <row r="4" spans="1:3" x14ac:dyDescent="0.25">
      <c r="A4" t="s">
        <v>430</v>
      </c>
      <c r="B4">
        <v>310.12454000000002</v>
      </c>
      <c r="C4" s="3">
        <f t="shared" si="0"/>
        <v>5.1687423333333333</v>
      </c>
    </row>
    <row r="5" spans="1:3" x14ac:dyDescent="0.25">
      <c r="A5" t="s">
        <v>442</v>
      </c>
      <c r="B5">
        <v>90.483019999999996</v>
      </c>
      <c r="C5" s="3">
        <f t="shared" si="0"/>
        <v>1.5080503333333333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VKT Comparison</vt:lpstr>
      <vt:lpstr>aggr_emm</vt:lpstr>
      <vt:lpstr>emm reduction comparison</vt:lpstr>
      <vt:lpstr>base_run</vt:lpstr>
      <vt:lpstr>alg1_run</vt:lpstr>
      <vt:lpstr>alg2_run</vt:lpstr>
      <vt:lpstr>alg2_nstp</vt:lpstr>
      <vt:lpstr>all_timeLoss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Home Computer</dc:creator>
  <cp:lastModifiedBy>My Home Computer</cp:lastModifiedBy>
  <dcterms:created xsi:type="dcterms:W3CDTF">2022-05-06T07:22:42Z</dcterms:created>
  <dcterms:modified xsi:type="dcterms:W3CDTF">2022-07-31T13:58:39Z</dcterms:modified>
</cp:coreProperties>
</file>